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5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<sst xmlns="http://schemas.openxmlformats.org/spreadsheetml/2006/main" count="1321" uniqueCount="504">
  <si>
    <t>吉州区2024年全省中小学教师招聘考生成绩及入闱体检对象公示</t>
  </si>
  <si>
    <t>小学语文招聘12人</t>
  </si>
  <si>
    <t>序号</t>
  </si>
  <si>
    <t>姓名</t>
  </si>
  <si>
    <t>报考职位</t>
  </si>
  <si>
    <t>笔试成绩
（250分）</t>
  </si>
  <si>
    <t>面试成绩
（100分）</t>
  </si>
  <si>
    <t>笔试成绩折算
（20%）</t>
  </si>
  <si>
    <t>面试成绩折算
（50%）</t>
  </si>
  <si>
    <t>总分</t>
  </si>
  <si>
    <t>名次</t>
  </si>
  <si>
    <t>备注</t>
  </si>
  <si>
    <t>饶菲</t>
  </si>
  <si>
    <t>小学语文</t>
  </si>
  <si>
    <t>210.0</t>
  </si>
  <si>
    <t>入围体检</t>
  </si>
  <si>
    <t>万夏桐</t>
  </si>
  <si>
    <t>213.5</t>
  </si>
  <si>
    <t>易舒琪</t>
  </si>
  <si>
    <t>211.0</t>
  </si>
  <si>
    <t>欧阳婧婧</t>
  </si>
  <si>
    <t>201.0</t>
  </si>
  <si>
    <t>蔡微</t>
  </si>
  <si>
    <t>207.0</t>
  </si>
  <si>
    <t>彭朝虹</t>
  </si>
  <si>
    <t>202.5</t>
  </si>
  <si>
    <t>陈姝燕</t>
  </si>
  <si>
    <t>200.5</t>
  </si>
  <si>
    <t>郑雅琴</t>
  </si>
  <si>
    <t>206.5</t>
  </si>
  <si>
    <t>王芝姚</t>
  </si>
  <si>
    <t>204.0</t>
  </si>
  <si>
    <t>李远蓉</t>
  </si>
  <si>
    <t>206.0</t>
  </si>
  <si>
    <t>许小丽</t>
  </si>
  <si>
    <t>余芳</t>
  </si>
  <si>
    <t>罗兰</t>
  </si>
  <si>
    <t>203.5</t>
  </si>
  <si>
    <t>游娜</t>
  </si>
  <si>
    <t>205.0</t>
  </si>
  <si>
    <t>张志飞</t>
  </si>
  <si>
    <t>208.5</t>
  </si>
  <si>
    <t>黄玉兰</t>
  </si>
  <si>
    <t>202.0</t>
  </si>
  <si>
    <t>龙瑞雪</t>
  </si>
  <si>
    <t>黄丽萍</t>
  </si>
  <si>
    <t>200.0</t>
  </si>
  <si>
    <t>朱建桢</t>
  </si>
  <si>
    <t>曾倩</t>
  </si>
  <si>
    <t>203.0</t>
  </si>
  <si>
    <t>张婷婷</t>
  </si>
  <si>
    <t>198.5</t>
  </si>
  <si>
    <t>郭招莲</t>
  </si>
  <si>
    <t>201.5</t>
  </si>
  <si>
    <t>卢思盈</t>
  </si>
  <si>
    <t>邹慧</t>
  </si>
  <si>
    <t>199.0</t>
  </si>
  <si>
    <t>查子婷</t>
  </si>
  <si>
    <t>张晓悦</t>
  </si>
  <si>
    <t>初中语文（特岗）招聘1人</t>
  </si>
  <si>
    <t>初中语文</t>
  </si>
  <si>
    <t>178.5</t>
  </si>
  <si>
    <t>郭文婷</t>
  </si>
  <si>
    <t>173.5</t>
  </si>
  <si>
    <t>熊迪娜</t>
  </si>
  <si>
    <t>166.5</t>
  </si>
  <si>
    <t>初中语文招聘6人</t>
  </si>
  <si>
    <t>钟伟粮</t>
  </si>
  <si>
    <t>邹铄婷</t>
  </si>
  <si>
    <t>凌芳</t>
  </si>
  <si>
    <t>208.0</t>
  </si>
  <si>
    <t>彭丽敏</t>
  </si>
  <si>
    <t>童莹</t>
  </si>
  <si>
    <t>欧阳丽萍</t>
  </si>
  <si>
    <t>于丹丹</t>
  </si>
  <si>
    <t>191.0</t>
  </si>
  <si>
    <t>余顺通</t>
  </si>
  <si>
    <t>195.5</t>
  </si>
  <si>
    <t>魏丹</t>
  </si>
  <si>
    <t>194.5</t>
  </si>
  <si>
    <t>邓嘉凡</t>
  </si>
  <si>
    <t>刘慧</t>
  </si>
  <si>
    <t>黄文丝</t>
  </si>
  <si>
    <t>189.0</t>
  </si>
  <si>
    <t>郑盟</t>
  </si>
  <si>
    <t>185.5</t>
  </si>
  <si>
    <t>焦姝芸</t>
  </si>
  <si>
    <t>192.5</t>
  </si>
  <si>
    <t>曾茜</t>
  </si>
  <si>
    <t>183.0</t>
  </si>
  <si>
    <t>小学语文（特岗）招聘5人</t>
  </si>
  <si>
    <t>罗艳萍</t>
  </si>
  <si>
    <t>陈娇弟</t>
  </si>
  <si>
    <t>黎雨屏</t>
  </si>
  <si>
    <t>肖钰</t>
  </si>
  <si>
    <t>熊小莲</t>
  </si>
  <si>
    <t>206</t>
  </si>
  <si>
    <t>彭文娣</t>
  </si>
  <si>
    <t>柯雨娇</t>
  </si>
  <si>
    <t>曾小慧</t>
  </si>
  <si>
    <t>205.5</t>
  </si>
  <si>
    <t>刘桥南</t>
  </si>
  <si>
    <t>199</t>
  </si>
  <si>
    <t>邹宇婕</t>
  </si>
  <si>
    <t>197.5</t>
  </si>
  <si>
    <t>李红梅</t>
  </si>
  <si>
    <t>201</t>
  </si>
  <si>
    <t>刘佳佳</t>
  </si>
  <si>
    <t>196.5</t>
  </si>
  <si>
    <t>王宇</t>
  </si>
  <si>
    <t>刘华</t>
  </si>
  <si>
    <t>198</t>
  </si>
  <si>
    <t>何雅琴</t>
  </si>
  <si>
    <t>203</t>
  </si>
  <si>
    <t>小学数学招聘12人</t>
  </si>
  <si>
    <t>李德湘</t>
  </si>
  <si>
    <t>小学数学</t>
  </si>
  <si>
    <t>219.0</t>
  </si>
  <si>
    <t>龚秋燕</t>
  </si>
  <si>
    <t>214.0</t>
  </si>
  <si>
    <t>左紫琼</t>
  </si>
  <si>
    <t>209.5</t>
  </si>
  <si>
    <t>童恒乐</t>
  </si>
  <si>
    <t>曾瑶</t>
  </si>
  <si>
    <t>谢思琴</t>
  </si>
  <si>
    <t>樊仟</t>
  </si>
  <si>
    <t>212.0</t>
  </si>
  <si>
    <t>尹慧慧</t>
  </si>
  <si>
    <t>张君艳</t>
  </si>
  <si>
    <t>曾婷</t>
  </si>
  <si>
    <t>黄文慧</t>
  </si>
  <si>
    <t>207.5</t>
  </si>
  <si>
    <t>杨甜甜</t>
  </si>
  <si>
    <t>朱慧</t>
  </si>
  <si>
    <t>黄雨欣</t>
  </si>
  <si>
    <t>肖婷</t>
  </si>
  <si>
    <t>龚非环</t>
  </si>
  <si>
    <t>胡小涛</t>
  </si>
  <si>
    <t>胡丽英</t>
  </si>
  <si>
    <t>王淑琰</t>
  </si>
  <si>
    <t>罗佳琴</t>
  </si>
  <si>
    <t>谭紫微</t>
  </si>
  <si>
    <t>黄承慧</t>
  </si>
  <si>
    <t>董雨</t>
  </si>
  <si>
    <t>吴怡</t>
  </si>
  <si>
    <t>初中数学（特岗）招聘1人</t>
  </si>
  <si>
    <t>1</t>
  </si>
  <si>
    <t>姚薇</t>
  </si>
  <si>
    <t>初中数学</t>
  </si>
  <si>
    <t>2</t>
  </si>
  <si>
    <t>郭强强</t>
  </si>
  <si>
    <t>162.5</t>
  </si>
  <si>
    <t>3</t>
  </si>
  <si>
    <t>曾小娟</t>
  </si>
  <si>
    <t>159</t>
  </si>
  <si>
    <t>初中数学招聘6人</t>
  </si>
  <si>
    <t>罗学勤</t>
  </si>
  <si>
    <t>214.5</t>
  </si>
  <si>
    <t>夏涛</t>
  </si>
  <si>
    <t>217.5</t>
  </si>
  <si>
    <t>郭雲</t>
  </si>
  <si>
    <t>210.5</t>
  </si>
  <si>
    <t>刘娇</t>
  </si>
  <si>
    <t>刘堂晖</t>
  </si>
  <si>
    <t>肖怡萱</t>
  </si>
  <si>
    <t>周慧慧</t>
  </si>
  <si>
    <t>199.5</t>
  </si>
  <si>
    <t>付金梦</t>
  </si>
  <si>
    <t>许一凡</t>
  </si>
  <si>
    <t>惠志晨</t>
  </si>
  <si>
    <t>余苏芳</t>
  </si>
  <si>
    <t>卢龙商</t>
  </si>
  <si>
    <t>蔡萍</t>
  </si>
  <si>
    <t>193.0</t>
  </si>
  <si>
    <t>杨莹</t>
  </si>
  <si>
    <t>戴寒玉</t>
  </si>
  <si>
    <t>193.5</t>
  </si>
  <si>
    <t>小学数学（特岗）招聘4人</t>
  </si>
  <si>
    <t>陈慧燕</t>
  </si>
  <si>
    <t>温俊杰</t>
  </si>
  <si>
    <t>龙蓉蓉</t>
  </si>
  <si>
    <t>211.5</t>
  </si>
  <si>
    <t>潘丽</t>
  </si>
  <si>
    <t>212</t>
  </si>
  <si>
    <t>樊玲</t>
  </si>
  <si>
    <t>陈滢</t>
  </si>
  <si>
    <t>210</t>
  </si>
  <si>
    <t>陈焰燕</t>
  </si>
  <si>
    <t>213</t>
  </si>
  <si>
    <t>李友美</t>
  </si>
  <si>
    <t>赖丁连君</t>
  </si>
  <si>
    <t>207</t>
  </si>
  <si>
    <t>温情</t>
  </si>
  <si>
    <t>陈欣琪</t>
  </si>
  <si>
    <t>周宸宇</t>
  </si>
  <si>
    <t>211</t>
  </si>
  <si>
    <t>程淑敏</t>
  </si>
  <si>
    <t>初中英语招聘2人</t>
  </si>
  <si>
    <t>李丽</t>
  </si>
  <si>
    <t>初中英语</t>
  </si>
  <si>
    <t>213.0</t>
  </si>
  <si>
    <t>罗丽</t>
  </si>
  <si>
    <t>罗安琪</t>
  </si>
  <si>
    <t>韦宇霞</t>
  </si>
  <si>
    <t>张威</t>
  </si>
  <si>
    <t>刘珊</t>
  </si>
  <si>
    <t>初中英语（特岗）招聘1人</t>
  </si>
  <si>
    <t>王小梅</t>
  </si>
  <si>
    <t>201.25</t>
  </si>
  <si>
    <t>殷世思</t>
  </si>
  <si>
    <t>付思兰</t>
  </si>
  <si>
    <t>193.25</t>
  </si>
  <si>
    <t>小学英语（特岗）招聘2人</t>
  </si>
  <si>
    <t>文金</t>
  </si>
  <si>
    <t>小学英语</t>
  </si>
  <si>
    <t>194</t>
  </si>
  <si>
    <t>曹佳琪</t>
  </si>
  <si>
    <t>187.5</t>
  </si>
  <si>
    <t>段幸子</t>
  </si>
  <si>
    <t>186.5</t>
  </si>
  <si>
    <t>梁惠</t>
  </si>
  <si>
    <t>182</t>
  </si>
  <si>
    <t>李恬</t>
  </si>
  <si>
    <t>178.75</t>
  </si>
  <si>
    <t>黄婷</t>
  </si>
  <si>
    <t>180</t>
  </si>
  <si>
    <t>初中物理招聘2人</t>
  </si>
  <si>
    <t>黄芷琪</t>
  </si>
  <si>
    <t>初中物理</t>
  </si>
  <si>
    <t>朱经耀</t>
  </si>
  <si>
    <t>185.0</t>
  </si>
  <si>
    <t>郭丹丹</t>
  </si>
  <si>
    <t>180.0</t>
  </si>
  <si>
    <t>章昊天</t>
  </si>
  <si>
    <t>182.0</t>
  </si>
  <si>
    <t>李静宜</t>
  </si>
  <si>
    <t>177.5</t>
  </si>
  <si>
    <t>郭学翔</t>
  </si>
  <si>
    <t>168.0</t>
  </si>
  <si>
    <t>初中物理（特岗）招聘1人</t>
  </si>
  <si>
    <t>吴永波</t>
  </si>
  <si>
    <t>179</t>
  </si>
  <si>
    <t>石义洪</t>
  </si>
  <si>
    <t>181.5</t>
  </si>
  <si>
    <t>李丽华</t>
  </si>
  <si>
    <t>150.5</t>
  </si>
  <si>
    <t>初中化学招聘1人</t>
  </si>
  <si>
    <t>饶歆</t>
  </si>
  <si>
    <t>初中化学</t>
  </si>
  <si>
    <t>182.5</t>
  </si>
  <si>
    <t>况勍</t>
  </si>
  <si>
    <t>175.0</t>
  </si>
  <si>
    <t>刘东</t>
  </si>
  <si>
    <t>171.5</t>
  </si>
  <si>
    <t>初中地理招聘1人</t>
  </si>
  <si>
    <t>朱宏</t>
  </si>
  <si>
    <t>初中地理</t>
  </si>
  <si>
    <t>李茜</t>
  </si>
  <si>
    <t>184.0</t>
  </si>
  <si>
    <t>初中生物（特岗）招聘1人</t>
  </si>
  <si>
    <t>刘梓琪</t>
  </si>
  <si>
    <t>初中生物</t>
  </si>
  <si>
    <t>周江萍</t>
  </si>
  <si>
    <t>焦玲</t>
  </si>
  <si>
    <t>初中道德与法治招聘4人</t>
  </si>
  <si>
    <t>刘鹏飞</t>
  </si>
  <si>
    <t>初中道法</t>
  </si>
  <si>
    <t>218.5</t>
  </si>
  <si>
    <t>周容</t>
  </si>
  <si>
    <t>220.5</t>
  </si>
  <si>
    <t>傅艳</t>
  </si>
  <si>
    <t>217.0</t>
  </si>
  <si>
    <t>廖云</t>
  </si>
  <si>
    <t>郑凤珍</t>
  </si>
  <si>
    <t>丁佳慧</t>
  </si>
  <si>
    <t>曾志敏</t>
  </si>
  <si>
    <t>王宝娟</t>
  </si>
  <si>
    <t>黄丹</t>
  </si>
  <si>
    <t>197.0</t>
  </si>
  <si>
    <t>吴佳琪</t>
  </si>
  <si>
    <t>易超群</t>
  </si>
  <si>
    <t>叶明花</t>
  </si>
  <si>
    <t>194.0</t>
  </si>
  <si>
    <t>初中道德与法治（特岗）招聘2人</t>
  </si>
  <si>
    <t>潘颖</t>
  </si>
  <si>
    <t>218</t>
  </si>
  <si>
    <t>张梦悠</t>
  </si>
  <si>
    <t>216.5</t>
  </si>
  <si>
    <t>张妙林</t>
  </si>
  <si>
    <t>周艺芝</t>
  </si>
  <si>
    <t>黄慧琳</t>
  </si>
  <si>
    <t>刘佳</t>
  </si>
  <si>
    <t>202</t>
  </si>
  <si>
    <t>初中历史招聘4人</t>
  </si>
  <si>
    <t>汪娟</t>
  </si>
  <si>
    <t>初中历史</t>
  </si>
  <si>
    <t>226.0</t>
  </si>
  <si>
    <t>王文兰</t>
  </si>
  <si>
    <t>丁长文</t>
  </si>
  <si>
    <t>215.5</t>
  </si>
  <si>
    <t>罗波</t>
  </si>
  <si>
    <t>扶燕</t>
  </si>
  <si>
    <t>刘昆</t>
  </si>
  <si>
    <t>高美琴</t>
  </si>
  <si>
    <t>212.5</t>
  </si>
  <si>
    <t>杨柳</t>
  </si>
  <si>
    <t>林政明</t>
  </si>
  <si>
    <t>郭羿蔓</t>
  </si>
  <si>
    <t>龚殿云</t>
  </si>
  <si>
    <t>谢梦君</t>
  </si>
  <si>
    <t>初中历史（特岗）招聘1人</t>
  </si>
  <si>
    <t>邓文静</t>
  </si>
  <si>
    <t>215</t>
  </si>
  <si>
    <t>赖晶平</t>
  </si>
  <si>
    <t>尹明辉</t>
  </si>
  <si>
    <t>欧阳娟</t>
  </si>
  <si>
    <t>175</t>
  </si>
  <si>
    <t>小学音乐招聘1人</t>
  </si>
  <si>
    <t>笔试成绩折算
（16%）</t>
  </si>
  <si>
    <t>面试成绩折算
（60%）</t>
  </si>
  <si>
    <t>郭雯娟</t>
  </si>
  <si>
    <t>小学音乐</t>
  </si>
  <si>
    <t>马培心</t>
  </si>
  <si>
    <t>谢湘情</t>
  </si>
  <si>
    <t>小学音乐（特岗）招聘2人</t>
  </si>
  <si>
    <t>周云</t>
  </si>
  <si>
    <t>李佳音</t>
  </si>
  <si>
    <t>190</t>
  </si>
  <si>
    <t>宋小美</t>
  </si>
  <si>
    <t>166</t>
  </si>
  <si>
    <t>黄梦涵</t>
  </si>
  <si>
    <t>172</t>
  </si>
  <si>
    <t>康满媛</t>
  </si>
  <si>
    <t>163.5</t>
  </si>
  <si>
    <t>伍佳</t>
  </si>
  <si>
    <t>172.5</t>
  </si>
  <si>
    <t>小学体育招聘2人</t>
  </si>
  <si>
    <t>彭子玉</t>
  </si>
  <si>
    <t>小学体育</t>
  </si>
  <si>
    <t>钟垂梁</t>
  </si>
  <si>
    <t>马金</t>
  </si>
  <si>
    <t>189.5</t>
  </si>
  <si>
    <t>钱翠恺</t>
  </si>
  <si>
    <t>181.0</t>
  </si>
  <si>
    <t>李晓东</t>
  </si>
  <si>
    <t>192.0</t>
  </si>
  <si>
    <t>徐星星</t>
  </si>
  <si>
    <t>184.5</t>
  </si>
  <si>
    <t>初中体育招聘4人</t>
  </si>
  <si>
    <t>杜子强</t>
  </si>
  <si>
    <t>初中体育</t>
  </si>
  <si>
    <t>176.0</t>
  </si>
  <si>
    <t>钟鹏</t>
  </si>
  <si>
    <t>183.5</t>
  </si>
  <si>
    <t>曾嘉怡</t>
  </si>
  <si>
    <t>王克标</t>
  </si>
  <si>
    <t>190.5</t>
  </si>
  <si>
    <t>王皓楠</t>
  </si>
  <si>
    <t>高欣</t>
  </si>
  <si>
    <t>钟家新</t>
  </si>
  <si>
    <t>黄阳</t>
  </si>
  <si>
    <t>176.5</t>
  </si>
  <si>
    <t>胡凯</t>
  </si>
  <si>
    <t>谢聪</t>
  </si>
  <si>
    <t>178.0</t>
  </si>
  <si>
    <t>喻文</t>
  </si>
  <si>
    <t>177.0</t>
  </si>
  <si>
    <t>王俊堞</t>
  </si>
  <si>
    <t>小学体育（特岗）招聘4人</t>
  </si>
  <si>
    <t>张亚宁</t>
  </si>
  <si>
    <t>191</t>
  </si>
  <si>
    <t>刘岩</t>
  </si>
  <si>
    <t>谢礼林</t>
  </si>
  <si>
    <t>170</t>
  </si>
  <si>
    <t>周泽鑫</t>
  </si>
  <si>
    <t>192</t>
  </si>
  <si>
    <t>刘扬</t>
  </si>
  <si>
    <t>胡巧玲</t>
  </si>
  <si>
    <t>197</t>
  </si>
  <si>
    <t>郭霖</t>
  </si>
  <si>
    <t>171</t>
  </si>
  <si>
    <t>林家宝</t>
  </si>
  <si>
    <t>185</t>
  </si>
  <si>
    <t>刘阳</t>
  </si>
  <si>
    <t>范科</t>
  </si>
  <si>
    <t>董甜爱</t>
  </si>
  <si>
    <t>曹伟栋</t>
  </si>
  <si>
    <t>初中体育（特岗）招聘1人</t>
  </si>
  <si>
    <t>伍敏</t>
  </si>
  <si>
    <t>165.5</t>
  </si>
  <si>
    <t>刘佳奇</t>
  </si>
  <si>
    <t>174</t>
  </si>
  <si>
    <t>张丽清</t>
  </si>
  <si>
    <t>初中心理健康（特岗）招聘1人</t>
  </si>
  <si>
    <t>钟丽丽</t>
  </si>
  <si>
    <t>初中心理健康</t>
  </si>
  <si>
    <t>黄嘉莹</t>
  </si>
  <si>
    <t>180.5</t>
  </si>
  <si>
    <t>何金梅</t>
  </si>
  <si>
    <t>133</t>
  </si>
  <si>
    <t>小学心理健康（特岗）招聘1人</t>
  </si>
  <si>
    <t>刘伏冉</t>
  </si>
  <si>
    <t>小学心理健康</t>
  </si>
  <si>
    <t>221.5</t>
  </si>
  <si>
    <t>刘茹轩</t>
  </si>
  <si>
    <t>204</t>
  </si>
  <si>
    <t>刘雅雯</t>
  </si>
  <si>
    <t>彭佳琪</t>
  </si>
  <si>
    <t>小学美术招聘2人</t>
  </si>
  <si>
    <t>吴玉莹</t>
  </si>
  <si>
    <t>小学美术</t>
  </si>
  <si>
    <t>黎美玲</t>
  </si>
  <si>
    <t>杨俐</t>
  </si>
  <si>
    <t>196.0</t>
  </si>
  <si>
    <t>刘小玉</t>
  </si>
  <si>
    <t>漆欢</t>
  </si>
  <si>
    <t>蔡梦露</t>
  </si>
  <si>
    <t>188.5</t>
  </si>
  <si>
    <t>小学美术（特岗）招聘2人</t>
  </si>
  <si>
    <t>罗永红</t>
  </si>
  <si>
    <t>214</t>
  </si>
  <si>
    <t>梁慧</t>
  </si>
  <si>
    <t>张昭南</t>
  </si>
  <si>
    <t>184</t>
  </si>
  <si>
    <t>冯冰琳</t>
  </si>
  <si>
    <t>盛知</t>
  </si>
  <si>
    <t>188</t>
  </si>
  <si>
    <t>江依</t>
  </si>
  <si>
    <t>城区幼儿园招聘10人</t>
  </si>
  <si>
    <t>笔试成绩
（100分）</t>
  </si>
  <si>
    <t>笔试成绩折算
（40%）</t>
  </si>
  <si>
    <t>胡雨嘉</t>
  </si>
  <si>
    <t>幼儿园</t>
  </si>
  <si>
    <t>83.5</t>
  </si>
  <si>
    <t>高凤翔</t>
  </si>
  <si>
    <t>龙慧</t>
  </si>
  <si>
    <t>82.5</t>
  </si>
  <si>
    <t>郭巧</t>
  </si>
  <si>
    <t>王佳芬</t>
  </si>
  <si>
    <t>80.0</t>
  </si>
  <si>
    <t>钟灵</t>
  </si>
  <si>
    <t>84.0</t>
  </si>
  <si>
    <t>余佳慧</t>
  </si>
  <si>
    <t>吴文菁</t>
  </si>
  <si>
    <t>罗荟</t>
  </si>
  <si>
    <t>韦淑倩</t>
  </si>
  <si>
    <t>80.5</t>
  </si>
  <si>
    <t>肖明君</t>
  </si>
  <si>
    <t>熊思佳</t>
  </si>
  <si>
    <t>杨欣</t>
  </si>
  <si>
    <t>83.0</t>
  </si>
  <si>
    <t>李思莹</t>
  </si>
  <si>
    <t>甘锦悦</t>
  </si>
  <si>
    <t>85.0</t>
  </si>
  <si>
    <t>古婷</t>
  </si>
  <si>
    <t>79.0</t>
  </si>
  <si>
    <t>代诺兰</t>
  </si>
  <si>
    <t>朱宏妮</t>
  </si>
  <si>
    <t>王招君</t>
  </si>
  <si>
    <t>曾晰</t>
  </si>
  <si>
    <t>79.5</t>
  </si>
  <si>
    <t>田玉欣</t>
  </si>
  <si>
    <t>刘雨婷</t>
  </si>
  <si>
    <t>徐伊涵</t>
  </si>
  <si>
    <t>81.0</t>
  </si>
  <si>
    <t>吴珊</t>
  </si>
  <si>
    <t>81.5</t>
  </si>
  <si>
    <t>叶智娟</t>
  </si>
  <si>
    <t>周晗</t>
  </si>
  <si>
    <t>朱静达</t>
  </si>
  <si>
    <t>李嘉惠</t>
  </si>
  <si>
    <t>三定向</t>
  </si>
  <si>
    <t>王睿</t>
  </si>
  <si>
    <t>彭正博</t>
  </si>
  <si>
    <t>贺鹏茂</t>
  </si>
  <si>
    <t>邱瑄</t>
  </si>
  <si>
    <t>刘静</t>
  </si>
  <si>
    <t>彭德威</t>
  </si>
  <si>
    <t>曾妍</t>
  </si>
  <si>
    <t>罗炜</t>
  </si>
  <si>
    <t>王博</t>
  </si>
  <si>
    <t>欧阳雅博</t>
  </si>
  <si>
    <t>肖倩</t>
  </si>
  <si>
    <t>戴怡琳</t>
  </si>
  <si>
    <t>夏青青</t>
  </si>
  <si>
    <t>伍文佳</t>
  </si>
  <si>
    <t>赵洋发</t>
  </si>
  <si>
    <t>周琨</t>
  </si>
  <si>
    <t>宋琪</t>
  </si>
  <si>
    <t>陈辉</t>
  </si>
  <si>
    <t>邱景杨</t>
  </si>
  <si>
    <t>公费生</t>
  </si>
  <si>
    <t>王婉婷</t>
  </si>
  <si>
    <t>高中英语</t>
  </si>
  <si>
    <t>叶文卉</t>
  </si>
  <si>
    <t>高中音乐</t>
  </si>
  <si>
    <t>文璐</t>
  </si>
  <si>
    <t>高中语文</t>
  </si>
  <si>
    <t>肖紫方</t>
  </si>
  <si>
    <t>高中体育</t>
  </si>
  <si>
    <t>胡淏</t>
  </si>
  <si>
    <t>高中数学</t>
  </si>
  <si>
    <t>朱含璐</t>
  </si>
  <si>
    <t>高中化学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</si>
</sst>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5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18"/>
      <color theme="1"/>
      <name val="黑体"/>
      <charset val="134"/>
    </font>
    <font>
      <b/>
      <sz val="12"/>
      <color theme="1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2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Arial"/>
      <charset val="0"/>
    </font>
    <font>
      <sz val="10.5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indexed="8"/>
      <name val="Arial"/>
      <charset val="0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sz val="10"/>
      <color indexed="8"/>
      <name val="宋体"/>
      <charset val="134"/>
      <scheme val="minor"/>
    </font>
    <font>
      <sz val="11"/>
      <name val="宋体"/>
      <charset val="134"/>
    </font>
    <font>
      <sz val="10.5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0.5"/>
      <color indexed="8"/>
      <name val="宋体"/>
      <charset val="134"/>
    </font>
    <font>
      <sz val="12"/>
      <color indexed="8"/>
      <name val="Arial"/>
      <charset val="0"/>
    </font>
    <font>
      <b/>
      <sz val="12"/>
      <name val="Arial"/>
      <charset val="0"/>
    </font>
    <font>
      <sz val="10.5"/>
      <color indexed="8"/>
      <name val="Arial"/>
      <charset val="0"/>
    </font>
    <font>
      <sz val="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" borderId="13" applyNumberFormat="0" applyAlignment="0" applyProtection="0">
      <alignment vertical="center"/>
    </xf>
    <xf numFmtId="0" fontId="40" fillId="5" borderId="14" applyNumberFormat="0" applyAlignment="0" applyProtection="0">
      <alignment vertical="center"/>
    </xf>
    <xf numFmtId="0" fontId="41" fillId="5" borderId="13" applyNumberFormat="0" applyAlignment="0" applyProtection="0">
      <alignment vertical="center"/>
    </xf>
    <xf numFmtId="0" fontId="42" fillId="6" borderId="15" applyNumberFormat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6" fontId="10" fillId="0" borderId="2" xfId="49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31" fontId="11" fillId="0" borderId="4" xfId="49" applyNumberFormat="1" applyFont="1" applyBorder="1" applyAlignment="1">
      <alignment horizontal="left" vertical="center"/>
    </xf>
    <xf numFmtId="31" fontId="12" fillId="0" borderId="4" xfId="49" applyNumberFormat="1" applyFont="1" applyBorder="1" applyAlignment="1">
      <alignment horizontal="left" vertical="center"/>
    </xf>
    <xf numFmtId="31" fontId="12" fillId="0" borderId="4" xfId="49" applyNumberFormat="1" applyFont="1" applyFill="1" applyBorder="1" applyAlignment="1">
      <alignment horizontal="left" vertical="center"/>
    </xf>
    <xf numFmtId="0" fontId="13" fillId="0" borderId="2" xfId="49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/>
    </xf>
    <xf numFmtId="0" fontId="15" fillId="0" borderId="2" xfId="49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/>
    </xf>
    <xf numFmtId="31" fontId="16" fillId="0" borderId="0" xfId="49" applyNumberFormat="1" applyFont="1" applyBorder="1" applyAlignment="1">
      <alignment horizontal="left" vertical="center"/>
    </xf>
    <xf numFmtId="31" fontId="17" fillId="0" borderId="0" xfId="49" applyNumberFormat="1" applyFont="1" applyBorder="1" applyAlignment="1">
      <alignment horizontal="left" vertical="center"/>
    </xf>
    <xf numFmtId="31" fontId="17" fillId="0" borderId="0" xfId="49" applyNumberFormat="1" applyFont="1" applyFill="1" applyBorder="1" applyAlignment="1">
      <alignment horizontal="left" vertical="center"/>
    </xf>
    <xf numFmtId="0" fontId="18" fillId="0" borderId="2" xfId="49" applyFont="1" applyBorder="1" applyAlignment="1">
      <alignment horizontal="center" vertical="center" wrapText="1"/>
    </xf>
    <xf numFmtId="0" fontId="19" fillId="0" borderId="2" xfId="49" applyFont="1" applyBorder="1" applyAlignment="1">
      <alignment horizontal="center" vertical="center" wrapText="1"/>
    </xf>
    <xf numFmtId="0" fontId="18" fillId="0" borderId="2" xfId="49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177" fontId="15" fillId="0" borderId="2" xfId="49" applyNumberFormat="1" applyFill="1" applyBorder="1" applyAlignment="1">
      <alignment horizontal="center" vertical="center" wrapText="1"/>
    </xf>
    <xf numFmtId="0" fontId="21" fillId="0" borderId="2" xfId="49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22" fillId="0" borderId="2" xfId="49" applyFont="1" applyBorder="1" applyAlignment="1">
      <alignment horizontal="center" vertical="center" wrapText="1"/>
    </xf>
    <xf numFmtId="0" fontId="21" fillId="0" borderId="2" xfId="49" applyFont="1" applyBorder="1" applyAlignment="1">
      <alignment horizontal="center" vertical="center" wrapText="1"/>
    </xf>
    <xf numFmtId="176" fontId="21" fillId="0" borderId="2" xfId="49" applyNumberFormat="1" applyFont="1" applyBorder="1" applyAlignment="1">
      <alignment horizontal="center" vertical="center" wrapText="1"/>
    </xf>
    <xf numFmtId="177" fontId="21" fillId="0" borderId="2" xfId="49" applyNumberFormat="1" applyFont="1" applyFill="1" applyBorder="1" applyAlignment="1">
      <alignment horizontal="center" vertical="center" wrapText="1"/>
    </xf>
    <xf numFmtId="176" fontId="21" fillId="0" borderId="2" xfId="49" applyNumberFormat="1" applyFont="1" applyFill="1" applyBorder="1" applyAlignment="1">
      <alignment horizontal="center" vertical="center" wrapText="1"/>
    </xf>
    <xf numFmtId="0" fontId="10" fillId="0" borderId="2" xfId="49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31" fontId="12" fillId="0" borderId="2" xfId="49" applyNumberFormat="1" applyFont="1" applyFill="1" applyBorder="1" applyAlignment="1">
      <alignment horizontal="left" vertical="center"/>
    </xf>
    <xf numFmtId="31" fontId="12" fillId="0" borderId="0" xfId="49" applyNumberFormat="1" applyFont="1" applyBorder="1" applyAlignment="1">
      <alignment horizontal="left" vertical="center"/>
    </xf>
    <xf numFmtId="0" fontId="24" fillId="0" borderId="7" xfId="0" applyFont="1" applyBorder="1" applyAlignment="1">
      <alignment horizontal="center" vertical="center"/>
    </xf>
    <xf numFmtId="0" fontId="15" fillId="0" borderId="2" xfId="49" applyBorder="1" applyAlignment="1">
      <alignment horizontal="center" vertical="center" wrapText="1"/>
    </xf>
    <xf numFmtId="31" fontId="11" fillId="0" borderId="0" xfId="49" applyNumberFormat="1" applyFont="1" applyBorder="1" applyAlignment="1">
      <alignment horizontal="left" vertical="center"/>
    </xf>
    <xf numFmtId="31" fontId="12" fillId="0" borderId="0" xfId="49" applyNumberFormat="1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31" fontId="25" fillId="0" borderId="0" xfId="49" applyNumberFormat="1" applyFont="1" applyBorder="1" applyAlignment="1">
      <alignment horizontal="left" vertical="center"/>
    </xf>
    <xf numFmtId="176" fontId="15" fillId="0" borderId="2" xfId="49" applyNumberFormat="1" applyFill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0" fontId="26" fillId="0" borderId="2" xfId="49" applyFont="1" applyBorder="1" applyAlignment="1">
      <alignment horizontal="center" vertical="center" wrapText="1"/>
    </xf>
    <xf numFmtId="176" fontId="15" fillId="0" borderId="2" xfId="49" applyNumberFormat="1" applyBorder="1" applyAlignment="1">
      <alignment horizontal="center" vertical="center" wrapText="1"/>
    </xf>
    <xf numFmtId="0" fontId="10" fillId="0" borderId="2" xfId="49" applyNumberFormat="1" applyFont="1" applyBorder="1" applyAlignment="1">
      <alignment horizontal="center" vertical="center"/>
    </xf>
    <xf numFmtId="31" fontId="27" fillId="0" borderId="2" xfId="49" applyNumberFormat="1" applyFont="1" applyBorder="1" applyAlignment="1">
      <alignment horizontal="center" vertical="center"/>
    </xf>
    <xf numFmtId="0" fontId="18" fillId="0" borderId="5" xfId="49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15" fillId="0" borderId="5" xfId="49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31" fontId="23" fillId="0" borderId="0" xfId="49" applyNumberFormat="1" applyFont="1" applyBorder="1" applyAlignment="1">
      <alignment horizontal="left" vertical="center"/>
    </xf>
    <xf numFmtId="31" fontId="28" fillId="0" borderId="0" xfId="49" applyNumberFormat="1" applyFont="1" applyBorder="1" applyAlignment="1">
      <alignment horizontal="left" vertical="center"/>
    </xf>
    <xf numFmtId="31" fontId="28" fillId="0" borderId="0" xfId="49" applyNumberFormat="1" applyFont="1" applyFill="1" applyBorder="1" applyAlignment="1">
      <alignment horizontal="left" vertical="center"/>
    </xf>
    <xf numFmtId="176" fontId="10" fillId="0" borderId="2" xfId="50" applyNumberFormat="1" applyFont="1" applyFill="1" applyBorder="1" applyAlignment="1">
      <alignment horizontal="center"/>
    </xf>
    <xf numFmtId="176" fontId="10" fillId="0" borderId="2" xfId="49" applyNumberFormat="1" applyFont="1" applyFill="1" applyBorder="1" applyAlignment="1">
      <alignment horizontal="center" vertical="center" wrapText="1"/>
    </xf>
    <xf numFmtId="0" fontId="22" fillId="0" borderId="2" xfId="49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50" applyFont="1" applyFill="1" applyBorder="1" applyAlignment="1">
      <alignment horizontal="center" vertical="center"/>
    </xf>
    <xf numFmtId="0" fontId="29" fillId="0" borderId="2" xfId="50" applyFont="1" applyFill="1" applyBorder="1" applyAlignment="1">
      <alignment horizontal="left"/>
    </xf>
    <xf numFmtId="0" fontId="15" fillId="0" borderId="5" xfId="49" applyFill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15" fillId="0" borderId="8" xfId="50" applyFont="1" applyFill="1" applyBorder="1" applyAlignment="1">
      <alignment horizontal="center"/>
    </xf>
    <xf numFmtId="176" fontId="10" fillId="0" borderId="8" xfId="50" applyNumberFormat="1" applyFont="1" applyFill="1" applyBorder="1" applyAlignment="1">
      <alignment horizontal="center"/>
    </xf>
    <xf numFmtId="0" fontId="15" fillId="0" borderId="9" xfId="50" applyFont="1" applyFill="1" applyBorder="1" applyAlignment="1">
      <alignment horizontal="center"/>
    </xf>
    <xf numFmtId="176" fontId="10" fillId="0" borderId="9" xfId="5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vertical="center"/>
    </xf>
    <xf numFmtId="176" fontId="1" fillId="0" borderId="2" xfId="0" applyNumberFormat="1" applyFont="1" applyFill="1" applyBorder="1" applyAlignment="1">
      <alignment vertical="center"/>
    </xf>
    <xf numFmtId="0" fontId="10" fillId="0" borderId="2" xfId="49" applyNumberFormat="1" applyFont="1" applyFill="1" applyBorder="1" applyAlignment="1">
      <alignment horizontal="center" vertical="center" wrapText="1"/>
    </xf>
    <xf numFmtId="0" fontId="10" fillId="0" borderId="8" xfId="50" applyNumberFormat="1" applyFont="1" applyFill="1" applyBorder="1" applyAlignment="1">
      <alignment horizontal="center"/>
    </xf>
    <xf numFmtId="0" fontId="29" fillId="0" borderId="8" xfId="50" applyFont="1" applyFill="1" applyBorder="1" applyAlignment="1">
      <alignment horizontal="left"/>
    </xf>
    <xf numFmtId="0" fontId="10" fillId="0" borderId="9" xfId="50" applyNumberFormat="1" applyFont="1" applyFill="1" applyBorder="1" applyAlignment="1">
      <alignment horizontal="center"/>
    </xf>
    <xf numFmtId="0" fontId="29" fillId="0" borderId="9" xfId="50" applyFont="1" applyFill="1" applyBorder="1" applyAlignment="1">
      <alignment horizontal="left"/>
    </xf>
    <xf numFmtId="31" fontId="27" fillId="0" borderId="2" xfId="49" applyNumberFormat="1" applyFont="1" applyFill="1" applyBorder="1" applyAlignment="1">
      <alignment horizontal="left" vertical="center"/>
    </xf>
    <xf numFmtId="0" fontId="10" fillId="0" borderId="8" xfId="5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vertical="center" wrapText="1"/>
    </xf>
    <xf numFmtId="31" fontId="25" fillId="0" borderId="0" xfId="49" applyNumberFormat="1" applyFont="1" applyFill="1" applyBorder="1" applyAlignment="1">
      <alignment horizontal="left" vertical="center"/>
    </xf>
    <xf numFmtId="0" fontId="19" fillId="0" borderId="2" xfId="49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49" fontId="21" fillId="0" borderId="2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7月16日" xfId="49"/>
    <cellStyle name="常规_7月16日_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1"/>
  <sheetViews>
    <sheetView tabSelected="1" zoomScale="130" zoomScaleNormal="130" topLeftCell="A334" workbookViewId="0">
      <selection activeCell="L9" sqref="L9"/>
    </sheetView>
  </sheetViews>
  <sheetFormatPr defaultColWidth="9" defaultRowHeight="13.5"/>
  <cols>
    <col min="3" max="3" width="13" customWidth="1"/>
    <col min="5" max="5" width="9" style="5"/>
  </cols>
  <sheetData>
    <row r="1" ht="30" customHeight="1" spans="1:10">
      <c r="A1" s="6" t="s">
        <v>0</v>
      </c>
      <c r="B1" s="6"/>
      <c r="C1" s="6"/>
      <c r="D1" s="6"/>
      <c r="E1" s="7"/>
      <c r="F1" s="6"/>
      <c r="G1" s="6"/>
      <c r="H1" s="6"/>
      <c r="I1" s="6"/>
      <c r="J1" s="6"/>
    </row>
    <row r="2" ht="27" customHeight="1" spans="1:10">
      <c r="A2" s="8" t="s">
        <v>1</v>
      </c>
      <c r="B2" s="8"/>
      <c r="C2" s="8"/>
      <c r="D2" s="8"/>
      <c r="E2" s="9"/>
      <c r="F2" s="8"/>
      <c r="G2" s="8"/>
      <c r="H2" s="8"/>
      <c r="I2" s="8"/>
      <c r="J2" s="8"/>
    </row>
    <row r="3" ht="36" spans="1:10">
      <c r="A3" s="10" t="s">
        <v>2</v>
      </c>
      <c r="B3" s="11" t="s">
        <v>3</v>
      </c>
      <c r="C3" s="10" t="s">
        <v>4</v>
      </c>
      <c r="D3" s="10" t="s">
        <v>5</v>
      </c>
      <c r="E3" s="12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s="1" customFormat="1" ht="15" customHeight="1" spans="1:10">
      <c r="A4" s="13">
        <v>1</v>
      </c>
      <c r="B4" s="14" t="s">
        <v>12</v>
      </c>
      <c r="C4" s="15" t="s">
        <v>13</v>
      </c>
      <c r="D4" s="14" t="s">
        <v>14</v>
      </c>
      <c r="E4" s="16">
        <v>91.8</v>
      </c>
      <c r="F4" s="17">
        <f t="shared" ref="F4:F29" si="0">D4*0.2</f>
        <v>42</v>
      </c>
      <c r="G4" s="13">
        <f t="shared" ref="G4:G29" si="1">E4*0.5</f>
        <v>45.9</v>
      </c>
      <c r="H4" s="18">
        <f t="shared" ref="H4:H29" si="2">F4+G4</f>
        <v>87.9</v>
      </c>
      <c r="I4" s="48">
        <v>1</v>
      </c>
      <c r="J4" s="49" t="s">
        <v>15</v>
      </c>
    </row>
    <row r="5" s="1" customFormat="1" ht="15" customHeight="1" spans="1:10">
      <c r="A5" s="13">
        <v>2</v>
      </c>
      <c r="B5" s="14" t="s">
        <v>16</v>
      </c>
      <c r="C5" s="15" t="s">
        <v>13</v>
      </c>
      <c r="D5" s="14" t="s">
        <v>17</v>
      </c>
      <c r="E5" s="18">
        <v>90.1</v>
      </c>
      <c r="F5" s="17">
        <f t="shared" si="0"/>
        <v>42.7</v>
      </c>
      <c r="G5" s="13">
        <f t="shared" si="1"/>
        <v>45.05</v>
      </c>
      <c r="H5" s="18">
        <f t="shared" si="2"/>
        <v>87.75</v>
      </c>
      <c r="I5" s="13">
        <v>2</v>
      </c>
      <c r="J5" s="49" t="s">
        <v>15</v>
      </c>
    </row>
    <row r="6" s="1" customFormat="1" ht="15" customHeight="1" spans="1:10">
      <c r="A6" s="13">
        <v>3</v>
      </c>
      <c r="B6" s="14" t="s">
        <v>18</v>
      </c>
      <c r="C6" s="15" t="s">
        <v>13</v>
      </c>
      <c r="D6" s="14" t="s">
        <v>19</v>
      </c>
      <c r="E6" s="16">
        <v>88.6</v>
      </c>
      <c r="F6" s="17">
        <f t="shared" si="0"/>
        <v>42.2</v>
      </c>
      <c r="G6" s="13">
        <f t="shared" si="1"/>
        <v>44.3</v>
      </c>
      <c r="H6" s="18">
        <f t="shared" si="2"/>
        <v>86.5</v>
      </c>
      <c r="I6" s="48">
        <v>3</v>
      </c>
      <c r="J6" s="49" t="s">
        <v>15</v>
      </c>
    </row>
    <row r="7" s="1" customFormat="1" ht="15" customHeight="1" spans="1:10">
      <c r="A7" s="13">
        <v>4</v>
      </c>
      <c r="B7" s="14" t="s">
        <v>20</v>
      </c>
      <c r="C7" s="15" t="s">
        <v>13</v>
      </c>
      <c r="D7" s="14" t="s">
        <v>21</v>
      </c>
      <c r="E7" s="18">
        <v>92.14</v>
      </c>
      <c r="F7" s="17">
        <f t="shared" si="0"/>
        <v>40.2</v>
      </c>
      <c r="G7" s="13">
        <f t="shared" si="1"/>
        <v>46.07</v>
      </c>
      <c r="H7" s="18">
        <f t="shared" si="2"/>
        <v>86.27</v>
      </c>
      <c r="I7" s="13">
        <v>4</v>
      </c>
      <c r="J7" s="49" t="s">
        <v>15</v>
      </c>
    </row>
    <row r="8" s="1" customFormat="1" ht="15" customHeight="1" spans="1:10">
      <c r="A8" s="13">
        <v>5</v>
      </c>
      <c r="B8" s="14" t="s">
        <v>22</v>
      </c>
      <c r="C8" s="15" t="s">
        <v>13</v>
      </c>
      <c r="D8" s="14" t="s">
        <v>23</v>
      </c>
      <c r="E8" s="16">
        <v>88.9</v>
      </c>
      <c r="F8" s="17">
        <f t="shared" si="0"/>
        <v>41.4</v>
      </c>
      <c r="G8" s="13">
        <f t="shared" si="1"/>
        <v>44.45</v>
      </c>
      <c r="H8" s="18">
        <f t="shared" si="2"/>
        <v>85.85</v>
      </c>
      <c r="I8" s="48">
        <v>5</v>
      </c>
      <c r="J8" s="49" t="s">
        <v>15</v>
      </c>
    </row>
    <row r="9" s="1" customFormat="1" ht="15" customHeight="1" spans="1:10">
      <c r="A9" s="13">
        <v>6</v>
      </c>
      <c r="B9" s="14" t="s">
        <v>24</v>
      </c>
      <c r="C9" s="15" t="s">
        <v>13</v>
      </c>
      <c r="D9" s="14" t="s">
        <v>25</v>
      </c>
      <c r="E9" s="16">
        <v>89.68</v>
      </c>
      <c r="F9" s="17">
        <f t="shared" si="0"/>
        <v>40.5</v>
      </c>
      <c r="G9" s="13">
        <f t="shared" si="1"/>
        <v>44.84</v>
      </c>
      <c r="H9" s="18">
        <f t="shared" si="2"/>
        <v>85.34</v>
      </c>
      <c r="I9" s="48">
        <v>6</v>
      </c>
      <c r="J9" s="49" t="s">
        <v>15</v>
      </c>
    </row>
    <row r="10" s="1" customFormat="1" ht="15" customHeight="1" spans="1:10">
      <c r="A10" s="13">
        <v>7</v>
      </c>
      <c r="B10" s="14" t="s">
        <v>26</v>
      </c>
      <c r="C10" s="15" t="s">
        <v>13</v>
      </c>
      <c r="D10" s="14" t="s">
        <v>27</v>
      </c>
      <c r="E10" s="18">
        <v>90.46</v>
      </c>
      <c r="F10" s="17">
        <f t="shared" si="0"/>
        <v>40.1</v>
      </c>
      <c r="G10" s="13">
        <f t="shared" si="1"/>
        <v>45.23</v>
      </c>
      <c r="H10" s="18">
        <f t="shared" si="2"/>
        <v>85.33</v>
      </c>
      <c r="I10" s="13">
        <v>7</v>
      </c>
      <c r="J10" s="49" t="s">
        <v>15</v>
      </c>
    </row>
    <row r="11" s="1" customFormat="1" ht="15" customHeight="1" spans="1:10">
      <c r="A11" s="13">
        <v>8</v>
      </c>
      <c r="B11" s="14" t="s">
        <v>28</v>
      </c>
      <c r="C11" s="15" t="s">
        <v>13</v>
      </c>
      <c r="D11" s="14" t="s">
        <v>29</v>
      </c>
      <c r="E11" s="16">
        <v>87.9</v>
      </c>
      <c r="F11" s="17">
        <f t="shared" si="0"/>
        <v>41.3</v>
      </c>
      <c r="G11" s="13">
        <f t="shared" si="1"/>
        <v>43.95</v>
      </c>
      <c r="H11" s="18">
        <f t="shared" si="2"/>
        <v>85.25</v>
      </c>
      <c r="I11" s="48">
        <v>8</v>
      </c>
      <c r="J11" s="49" t="s">
        <v>15</v>
      </c>
    </row>
    <row r="12" s="1" customFormat="1" ht="15" customHeight="1" spans="1:10">
      <c r="A12" s="13">
        <v>9</v>
      </c>
      <c r="B12" s="14" t="s">
        <v>30</v>
      </c>
      <c r="C12" s="15" t="s">
        <v>13</v>
      </c>
      <c r="D12" s="14" t="s">
        <v>31</v>
      </c>
      <c r="E12" s="16">
        <v>88.66</v>
      </c>
      <c r="F12" s="17">
        <f t="shared" si="0"/>
        <v>40.8</v>
      </c>
      <c r="G12" s="13">
        <f t="shared" si="1"/>
        <v>44.33</v>
      </c>
      <c r="H12" s="18">
        <f t="shared" si="2"/>
        <v>85.13</v>
      </c>
      <c r="I12" s="48">
        <v>9</v>
      </c>
      <c r="J12" s="49" t="s">
        <v>15</v>
      </c>
    </row>
    <row r="13" s="1" customFormat="1" ht="15" customHeight="1" spans="1:10">
      <c r="A13" s="13">
        <v>10</v>
      </c>
      <c r="B13" s="14" t="s">
        <v>32</v>
      </c>
      <c r="C13" s="15" t="s">
        <v>13</v>
      </c>
      <c r="D13" s="14" t="s">
        <v>33</v>
      </c>
      <c r="E13" s="16">
        <v>87.48</v>
      </c>
      <c r="F13" s="17">
        <f t="shared" si="0"/>
        <v>41.2</v>
      </c>
      <c r="G13" s="13">
        <f t="shared" si="1"/>
        <v>43.74</v>
      </c>
      <c r="H13" s="18">
        <f t="shared" si="2"/>
        <v>84.94</v>
      </c>
      <c r="I13" s="48">
        <v>10</v>
      </c>
      <c r="J13" s="49" t="s">
        <v>15</v>
      </c>
    </row>
    <row r="14" s="1" customFormat="1" ht="15" customHeight="1" spans="1:10">
      <c r="A14" s="13">
        <v>11</v>
      </c>
      <c r="B14" s="14" t="s">
        <v>34</v>
      </c>
      <c r="C14" s="15" t="s">
        <v>13</v>
      </c>
      <c r="D14" s="14" t="s">
        <v>33</v>
      </c>
      <c r="E14" s="16">
        <v>86.72</v>
      </c>
      <c r="F14" s="17">
        <f t="shared" si="0"/>
        <v>41.2</v>
      </c>
      <c r="G14" s="13">
        <f t="shared" si="1"/>
        <v>43.36</v>
      </c>
      <c r="H14" s="18">
        <f t="shared" si="2"/>
        <v>84.56</v>
      </c>
      <c r="I14" s="48">
        <v>11</v>
      </c>
      <c r="J14" s="49" t="s">
        <v>15</v>
      </c>
    </row>
    <row r="15" s="1" customFormat="1" ht="15" customHeight="1" spans="1:10">
      <c r="A15" s="13">
        <v>12</v>
      </c>
      <c r="B15" s="14" t="s">
        <v>35</v>
      </c>
      <c r="C15" s="15" t="s">
        <v>13</v>
      </c>
      <c r="D15" s="14" t="s">
        <v>25</v>
      </c>
      <c r="E15" s="16">
        <v>87.78</v>
      </c>
      <c r="F15" s="17">
        <f t="shared" si="0"/>
        <v>40.5</v>
      </c>
      <c r="G15" s="13">
        <f t="shared" si="1"/>
        <v>43.89</v>
      </c>
      <c r="H15" s="18">
        <f t="shared" si="2"/>
        <v>84.39</v>
      </c>
      <c r="I15" s="48">
        <v>12</v>
      </c>
      <c r="J15" s="49" t="s">
        <v>15</v>
      </c>
    </row>
    <row r="16" s="1" customFormat="1" ht="15" customHeight="1" spans="1:10">
      <c r="A16" s="13">
        <v>13</v>
      </c>
      <c r="B16" s="14" t="s">
        <v>36</v>
      </c>
      <c r="C16" s="15" t="s">
        <v>13</v>
      </c>
      <c r="D16" s="14" t="s">
        <v>37</v>
      </c>
      <c r="E16" s="16">
        <v>87.3</v>
      </c>
      <c r="F16" s="17">
        <f t="shared" si="0"/>
        <v>40.7</v>
      </c>
      <c r="G16" s="13">
        <f t="shared" si="1"/>
        <v>43.65</v>
      </c>
      <c r="H16" s="18">
        <f t="shared" si="2"/>
        <v>84.35</v>
      </c>
      <c r="I16" s="48">
        <v>13</v>
      </c>
      <c r="J16" s="50"/>
    </row>
    <row r="17" s="1" customFormat="1" ht="15" customHeight="1" spans="1:10">
      <c r="A17" s="13">
        <v>14</v>
      </c>
      <c r="B17" s="14" t="s">
        <v>38</v>
      </c>
      <c r="C17" s="15" t="s">
        <v>13</v>
      </c>
      <c r="D17" s="14" t="s">
        <v>39</v>
      </c>
      <c r="E17" s="16">
        <v>86.62</v>
      </c>
      <c r="F17" s="17">
        <f t="shared" si="0"/>
        <v>41</v>
      </c>
      <c r="G17" s="13">
        <f t="shared" si="1"/>
        <v>43.31</v>
      </c>
      <c r="H17" s="18">
        <f t="shared" si="2"/>
        <v>84.31</v>
      </c>
      <c r="I17" s="48">
        <v>14</v>
      </c>
      <c r="J17" s="50"/>
    </row>
    <row r="18" s="1" customFormat="1" ht="15" customHeight="1" spans="1:10">
      <c r="A18" s="13">
        <v>15</v>
      </c>
      <c r="B18" s="14" t="s">
        <v>40</v>
      </c>
      <c r="C18" s="15" t="s">
        <v>13</v>
      </c>
      <c r="D18" s="14" t="s">
        <v>41</v>
      </c>
      <c r="E18" s="16">
        <v>85.1</v>
      </c>
      <c r="F18" s="17">
        <f t="shared" si="0"/>
        <v>41.7</v>
      </c>
      <c r="G18" s="13">
        <f t="shared" si="1"/>
        <v>42.55</v>
      </c>
      <c r="H18" s="18">
        <f t="shared" si="2"/>
        <v>84.25</v>
      </c>
      <c r="I18" s="48">
        <v>15</v>
      </c>
      <c r="J18" s="50"/>
    </row>
    <row r="19" s="1" customFormat="1" ht="15" customHeight="1" spans="1:10">
      <c r="A19" s="13">
        <v>16</v>
      </c>
      <c r="B19" s="14" t="s">
        <v>42</v>
      </c>
      <c r="C19" s="15" t="s">
        <v>13</v>
      </c>
      <c r="D19" s="14" t="s">
        <v>43</v>
      </c>
      <c r="E19" s="18">
        <v>87.66</v>
      </c>
      <c r="F19" s="17">
        <f t="shared" si="0"/>
        <v>40.4</v>
      </c>
      <c r="G19" s="13">
        <f t="shared" si="1"/>
        <v>43.83</v>
      </c>
      <c r="H19" s="18">
        <f t="shared" si="2"/>
        <v>84.23</v>
      </c>
      <c r="I19" s="13">
        <v>16</v>
      </c>
      <c r="J19" s="13"/>
    </row>
    <row r="20" s="1" customFormat="1" ht="15" customHeight="1" spans="1:10">
      <c r="A20" s="13">
        <v>17</v>
      </c>
      <c r="B20" s="14" t="s">
        <v>44</v>
      </c>
      <c r="C20" s="15" t="s">
        <v>13</v>
      </c>
      <c r="D20" s="14" t="s">
        <v>37</v>
      </c>
      <c r="E20" s="16">
        <v>87</v>
      </c>
      <c r="F20" s="17">
        <f t="shared" si="0"/>
        <v>40.7</v>
      </c>
      <c r="G20" s="13">
        <f t="shared" si="1"/>
        <v>43.5</v>
      </c>
      <c r="H20" s="18">
        <f t="shared" si="2"/>
        <v>84.2</v>
      </c>
      <c r="I20" s="48">
        <v>17</v>
      </c>
      <c r="J20" s="50"/>
    </row>
    <row r="21" s="2" customFormat="1" ht="15" customHeight="1" spans="1:10">
      <c r="A21" s="13">
        <v>18</v>
      </c>
      <c r="B21" s="14" t="s">
        <v>45</v>
      </c>
      <c r="C21" s="15" t="s">
        <v>13</v>
      </c>
      <c r="D21" s="14" t="s">
        <v>46</v>
      </c>
      <c r="E21" s="18">
        <v>88.02</v>
      </c>
      <c r="F21" s="17">
        <f t="shared" si="0"/>
        <v>40</v>
      </c>
      <c r="G21" s="13">
        <f t="shared" si="1"/>
        <v>44.01</v>
      </c>
      <c r="H21" s="18">
        <f t="shared" si="2"/>
        <v>84.01</v>
      </c>
      <c r="I21" s="13">
        <v>18</v>
      </c>
      <c r="J21" s="13"/>
    </row>
    <row r="22" s="2" customFormat="1" ht="15" customHeight="1" spans="1:10">
      <c r="A22" s="13">
        <v>19</v>
      </c>
      <c r="B22" s="14" t="s">
        <v>47</v>
      </c>
      <c r="C22" s="15" t="s">
        <v>13</v>
      </c>
      <c r="D22" s="14" t="s">
        <v>21</v>
      </c>
      <c r="E22" s="18">
        <v>87.56</v>
      </c>
      <c r="F22" s="17">
        <f t="shared" si="0"/>
        <v>40.2</v>
      </c>
      <c r="G22" s="13">
        <f t="shared" si="1"/>
        <v>43.78</v>
      </c>
      <c r="H22" s="18">
        <f t="shared" si="2"/>
        <v>83.98</v>
      </c>
      <c r="I22" s="13">
        <v>19</v>
      </c>
      <c r="J22" s="13"/>
    </row>
    <row r="23" s="2" customFormat="1" ht="15" customHeight="1" spans="1:10">
      <c r="A23" s="13">
        <v>20</v>
      </c>
      <c r="B23" s="14" t="s">
        <v>48</v>
      </c>
      <c r="C23" s="15" t="s">
        <v>13</v>
      </c>
      <c r="D23" s="14" t="s">
        <v>49</v>
      </c>
      <c r="E23" s="16">
        <v>86.24</v>
      </c>
      <c r="F23" s="17">
        <f t="shared" si="0"/>
        <v>40.6</v>
      </c>
      <c r="G23" s="13">
        <f t="shared" si="1"/>
        <v>43.12</v>
      </c>
      <c r="H23" s="18">
        <f t="shared" si="2"/>
        <v>83.72</v>
      </c>
      <c r="I23" s="48">
        <v>20</v>
      </c>
      <c r="J23" s="50"/>
    </row>
    <row r="24" s="2" customFormat="1" ht="15" customHeight="1" spans="1:10">
      <c r="A24" s="13">
        <v>21</v>
      </c>
      <c r="B24" s="19" t="s">
        <v>50</v>
      </c>
      <c r="C24" s="15" t="s">
        <v>13</v>
      </c>
      <c r="D24" s="14" t="s">
        <v>51</v>
      </c>
      <c r="E24" s="18">
        <v>87.78</v>
      </c>
      <c r="F24" s="17">
        <f t="shared" si="0"/>
        <v>39.7</v>
      </c>
      <c r="G24" s="13">
        <f t="shared" si="1"/>
        <v>43.89</v>
      </c>
      <c r="H24" s="18">
        <f t="shared" si="2"/>
        <v>83.59</v>
      </c>
      <c r="I24" s="13">
        <v>21</v>
      </c>
      <c r="J24" s="13"/>
    </row>
    <row r="25" s="2" customFormat="1" ht="15" customHeight="1" spans="1:10">
      <c r="A25" s="13">
        <v>22</v>
      </c>
      <c r="B25" s="14" t="s">
        <v>52</v>
      </c>
      <c r="C25" s="15" t="s">
        <v>13</v>
      </c>
      <c r="D25" s="14" t="s">
        <v>53</v>
      </c>
      <c r="E25" s="18">
        <v>85.78</v>
      </c>
      <c r="F25" s="17">
        <f t="shared" si="0"/>
        <v>40.3</v>
      </c>
      <c r="G25" s="13">
        <f t="shared" si="1"/>
        <v>42.89</v>
      </c>
      <c r="H25" s="18">
        <f t="shared" si="2"/>
        <v>83.19</v>
      </c>
      <c r="I25" s="13">
        <v>22</v>
      </c>
      <c r="J25" s="13"/>
    </row>
    <row r="26" s="2" customFormat="1" ht="15" customHeight="1" spans="1:10">
      <c r="A26" s="13">
        <v>23</v>
      </c>
      <c r="B26" s="14" t="s">
        <v>54</v>
      </c>
      <c r="C26" s="15" t="s">
        <v>13</v>
      </c>
      <c r="D26" s="14" t="s">
        <v>43</v>
      </c>
      <c r="E26" s="18">
        <v>85.02</v>
      </c>
      <c r="F26" s="17">
        <f t="shared" si="0"/>
        <v>40.4</v>
      </c>
      <c r="G26" s="13">
        <f t="shared" si="1"/>
        <v>42.51</v>
      </c>
      <c r="H26" s="18">
        <f t="shared" si="2"/>
        <v>82.91</v>
      </c>
      <c r="I26" s="13">
        <v>23</v>
      </c>
      <c r="J26" s="13"/>
    </row>
    <row r="27" s="2" customFormat="1" ht="15" customHeight="1" spans="1:10">
      <c r="A27" s="13">
        <v>24</v>
      </c>
      <c r="B27" s="20" t="s">
        <v>55</v>
      </c>
      <c r="C27" s="15" t="s">
        <v>13</v>
      </c>
      <c r="D27" s="21" t="s">
        <v>56</v>
      </c>
      <c r="E27" s="18">
        <v>85.9</v>
      </c>
      <c r="F27" s="17">
        <f t="shared" si="0"/>
        <v>39.8</v>
      </c>
      <c r="G27" s="13">
        <f t="shared" si="1"/>
        <v>42.95</v>
      </c>
      <c r="H27" s="18">
        <f t="shared" si="2"/>
        <v>82.75</v>
      </c>
      <c r="I27" s="13">
        <v>24</v>
      </c>
      <c r="J27" s="13"/>
    </row>
    <row r="28" s="2" customFormat="1" ht="15" customHeight="1" spans="1:10">
      <c r="A28" s="13">
        <v>25</v>
      </c>
      <c r="B28" s="22" t="s">
        <v>57</v>
      </c>
      <c r="C28" s="15" t="s">
        <v>13</v>
      </c>
      <c r="D28" s="20" t="s">
        <v>51</v>
      </c>
      <c r="E28" s="18">
        <v>83.78</v>
      </c>
      <c r="F28" s="17">
        <f t="shared" si="0"/>
        <v>39.7</v>
      </c>
      <c r="G28" s="13">
        <f t="shared" si="1"/>
        <v>41.89</v>
      </c>
      <c r="H28" s="18">
        <f t="shared" si="2"/>
        <v>81.59</v>
      </c>
      <c r="I28" s="13">
        <v>25</v>
      </c>
      <c r="J28" s="13"/>
    </row>
    <row r="29" s="2" customFormat="1" ht="15" customHeight="1" spans="1:10">
      <c r="A29" s="13">
        <v>26</v>
      </c>
      <c r="B29" s="22" t="s">
        <v>58</v>
      </c>
      <c r="C29" s="15" t="s">
        <v>13</v>
      </c>
      <c r="D29" s="20" t="s">
        <v>51</v>
      </c>
      <c r="E29" s="18">
        <v>81.94</v>
      </c>
      <c r="F29" s="17">
        <f t="shared" si="0"/>
        <v>39.7</v>
      </c>
      <c r="G29" s="13">
        <f t="shared" si="1"/>
        <v>40.97</v>
      </c>
      <c r="H29" s="18">
        <f t="shared" si="2"/>
        <v>80.67</v>
      </c>
      <c r="I29" s="13">
        <v>26</v>
      </c>
      <c r="J29" s="13"/>
    </row>
    <row r="30" ht="14.25" spans="1:10">
      <c r="A30" s="23" t="s">
        <v>59</v>
      </c>
      <c r="B30" s="24"/>
      <c r="C30" s="24"/>
      <c r="D30" s="24"/>
      <c r="E30" s="25"/>
      <c r="F30" s="24"/>
      <c r="G30" s="24"/>
      <c r="H30" s="24"/>
      <c r="I30" s="24"/>
      <c r="J30" s="51"/>
    </row>
    <row r="31" ht="36" spans="1:10">
      <c r="A31" s="10" t="s">
        <v>2</v>
      </c>
      <c r="B31" s="11" t="s">
        <v>3</v>
      </c>
      <c r="C31" s="10" t="s">
        <v>4</v>
      </c>
      <c r="D31" s="10" t="s">
        <v>5</v>
      </c>
      <c r="E31" s="12" t="s">
        <v>6</v>
      </c>
      <c r="F31" s="10" t="s">
        <v>7</v>
      </c>
      <c r="G31" s="10" t="s">
        <v>8</v>
      </c>
      <c r="H31" s="10" t="s">
        <v>9</v>
      </c>
      <c r="I31" s="10" t="s">
        <v>10</v>
      </c>
      <c r="J31" s="52" t="s">
        <v>11</v>
      </c>
    </row>
    <row r="32" s="2" customFormat="1" ht="13.95" customHeight="1" spans="1:10">
      <c r="A32" s="26">
        <v>1</v>
      </c>
      <c r="B32" s="27" t="s">
        <v>48</v>
      </c>
      <c r="C32" s="15" t="s">
        <v>60</v>
      </c>
      <c r="D32" s="27" t="s">
        <v>61</v>
      </c>
      <c r="E32" s="28">
        <v>88.66</v>
      </c>
      <c r="F32" s="17">
        <f t="shared" ref="F32:F34" si="3">D32*0.2</f>
        <v>35.7</v>
      </c>
      <c r="G32" s="28">
        <f t="shared" ref="G32:G34" si="4">E32*0.5</f>
        <v>44.33</v>
      </c>
      <c r="H32" s="28">
        <f t="shared" ref="H32:H34" si="5">F32+G32</f>
        <v>80.03</v>
      </c>
      <c r="I32" s="28">
        <v>1</v>
      </c>
      <c r="J32" s="49" t="s">
        <v>15</v>
      </c>
    </row>
    <row r="33" s="2" customFormat="1" ht="13.95" customHeight="1" spans="1:10">
      <c r="A33" s="26">
        <v>2</v>
      </c>
      <c r="B33" s="27" t="s">
        <v>62</v>
      </c>
      <c r="C33" s="15" t="s">
        <v>60</v>
      </c>
      <c r="D33" s="27" t="s">
        <v>63</v>
      </c>
      <c r="E33" s="28">
        <v>87.98</v>
      </c>
      <c r="F33" s="17">
        <f t="shared" si="3"/>
        <v>34.7</v>
      </c>
      <c r="G33" s="28">
        <f t="shared" si="4"/>
        <v>43.99</v>
      </c>
      <c r="H33" s="28">
        <f t="shared" si="5"/>
        <v>78.69</v>
      </c>
      <c r="I33" s="28">
        <v>2</v>
      </c>
      <c r="J33" s="28"/>
    </row>
    <row r="34" s="2" customFormat="1" ht="13.95" customHeight="1" spans="1:10">
      <c r="A34" s="26">
        <v>3</v>
      </c>
      <c r="B34" s="29" t="s">
        <v>64</v>
      </c>
      <c r="C34" s="15" t="s">
        <v>60</v>
      </c>
      <c r="D34" s="27" t="s">
        <v>65</v>
      </c>
      <c r="E34" s="28">
        <v>84.38</v>
      </c>
      <c r="F34" s="17">
        <f t="shared" si="3"/>
        <v>33.3</v>
      </c>
      <c r="G34" s="28">
        <f t="shared" si="4"/>
        <v>42.19</v>
      </c>
      <c r="H34" s="28">
        <f t="shared" si="5"/>
        <v>75.49</v>
      </c>
      <c r="I34" s="28">
        <v>3</v>
      </c>
      <c r="J34" s="28"/>
    </row>
    <row r="35" spans="1:10">
      <c r="A35" s="30" t="s">
        <v>66</v>
      </c>
      <c r="B35" s="31"/>
      <c r="C35" s="31"/>
      <c r="D35" s="31"/>
      <c r="E35" s="32"/>
      <c r="F35" s="31"/>
      <c r="G35" s="31"/>
      <c r="H35" s="31"/>
      <c r="I35" s="31"/>
      <c r="J35" s="31"/>
    </row>
    <row r="36" ht="33.75" spans="1:10">
      <c r="A36" s="33" t="s">
        <v>2</v>
      </c>
      <c r="B36" s="34" t="s">
        <v>3</v>
      </c>
      <c r="C36" s="33" t="s">
        <v>4</v>
      </c>
      <c r="D36" s="33" t="s">
        <v>5</v>
      </c>
      <c r="E36" s="35" t="s">
        <v>6</v>
      </c>
      <c r="F36" s="33" t="s">
        <v>7</v>
      </c>
      <c r="G36" s="33" t="s">
        <v>8</v>
      </c>
      <c r="H36" s="33" t="s">
        <v>9</v>
      </c>
      <c r="I36" s="33" t="s">
        <v>10</v>
      </c>
      <c r="J36" s="33" t="s">
        <v>11</v>
      </c>
    </row>
    <row r="37" ht="17" customHeight="1" spans="1:10">
      <c r="A37" s="13">
        <v>1</v>
      </c>
      <c r="B37" s="36" t="s">
        <v>67</v>
      </c>
      <c r="C37" s="15" t="s">
        <v>60</v>
      </c>
      <c r="D37" s="37" t="s">
        <v>29</v>
      </c>
      <c r="E37" s="13">
        <v>91.5</v>
      </c>
      <c r="F37" s="17">
        <f t="shared" ref="F37:F51" si="6">D37*0.2</f>
        <v>41.3</v>
      </c>
      <c r="G37" s="13">
        <f t="shared" ref="G37:G51" si="7">E37*0.5</f>
        <v>45.75</v>
      </c>
      <c r="H37" s="13">
        <f t="shared" ref="H37:H51" si="8">F37+G37</f>
        <v>87.05</v>
      </c>
      <c r="I37" s="13">
        <v>1</v>
      </c>
      <c r="J37" s="49" t="s">
        <v>15</v>
      </c>
    </row>
    <row r="38" ht="14.25" spans="1:10">
      <c r="A38" s="13">
        <v>2</v>
      </c>
      <c r="B38" s="36" t="s">
        <v>68</v>
      </c>
      <c r="C38" s="15" t="s">
        <v>60</v>
      </c>
      <c r="D38" s="37" t="s">
        <v>31</v>
      </c>
      <c r="E38" s="13">
        <v>90.98</v>
      </c>
      <c r="F38" s="17">
        <f t="shared" si="6"/>
        <v>40.8</v>
      </c>
      <c r="G38" s="13">
        <f t="shared" si="7"/>
        <v>45.49</v>
      </c>
      <c r="H38" s="13">
        <f t="shared" si="8"/>
        <v>86.29</v>
      </c>
      <c r="I38" s="13">
        <v>2</v>
      </c>
      <c r="J38" s="49" t="s">
        <v>15</v>
      </c>
    </row>
    <row r="39" ht="14.25" spans="1:10">
      <c r="A39" s="13">
        <v>3</v>
      </c>
      <c r="B39" s="36" t="s">
        <v>69</v>
      </c>
      <c r="C39" s="15" t="s">
        <v>60</v>
      </c>
      <c r="D39" s="37" t="s">
        <v>70</v>
      </c>
      <c r="E39" s="13">
        <v>89.24</v>
      </c>
      <c r="F39" s="17">
        <f t="shared" si="6"/>
        <v>41.6</v>
      </c>
      <c r="G39" s="13">
        <f t="shared" si="7"/>
        <v>44.62</v>
      </c>
      <c r="H39" s="13">
        <f t="shared" si="8"/>
        <v>86.22</v>
      </c>
      <c r="I39" s="13">
        <v>3</v>
      </c>
      <c r="J39" s="49" t="s">
        <v>15</v>
      </c>
    </row>
    <row r="40" ht="14.25" spans="1:10">
      <c r="A40" s="13">
        <v>4</v>
      </c>
      <c r="B40" s="38" t="s">
        <v>71</v>
      </c>
      <c r="C40" s="15" t="s">
        <v>60</v>
      </c>
      <c r="D40" s="39" t="s">
        <v>43</v>
      </c>
      <c r="E40" s="28">
        <v>91.38</v>
      </c>
      <c r="F40" s="17">
        <f t="shared" si="6"/>
        <v>40.4</v>
      </c>
      <c r="G40" s="13">
        <f t="shared" si="7"/>
        <v>45.69</v>
      </c>
      <c r="H40" s="13">
        <f t="shared" si="8"/>
        <v>86.09</v>
      </c>
      <c r="I40" s="53">
        <v>4</v>
      </c>
      <c r="J40" s="49" t="s">
        <v>15</v>
      </c>
    </row>
    <row r="41" ht="14.25" spans="1:10">
      <c r="A41" s="13">
        <v>5</v>
      </c>
      <c r="B41" s="36" t="s">
        <v>72</v>
      </c>
      <c r="C41" s="15" t="s">
        <v>60</v>
      </c>
      <c r="D41" s="37" t="s">
        <v>56</v>
      </c>
      <c r="E41" s="40">
        <v>91.3</v>
      </c>
      <c r="F41" s="17">
        <f t="shared" si="6"/>
        <v>39.8</v>
      </c>
      <c r="G41" s="13">
        <f t="shared" si="7"/>
        <v>45.65</v>
      </c>
      <c r="H41" s="13">
        <f t="shared" si="8"/>
        <v>85.45</v>
      </c>
      <c r="I41" s="53">
        <v>5</v>
      </c>
      <c r="J41" s="49" t="s">
        <v>15</v>
      </c>
    </row>
    <row r="42" ht="14.25" spans="1:10">
      <c r="A42" s="13">
        <v>6</v>
      </c>
      <c r="B42" s="36" t="s">
        <v>73</v>
      </c>
      <c r="C42" s="15" t="s">
        <v>60</v>
      </c>
      <c r="D42" s="37" t="s">
        <v>25</v>
      </c>
      <c r="E42" s="41">
        <v>88.74</v>
      </c>
      <c r="F42" s="17">
        <f t="shared" si="6"/>
        <v>40.5</v>
      </c>
      <c r="G42" s="13">
        <f t="shared" si="7"/>
        <v>44.37</v>
      </c>
      <c r="H42" s="13">
        <f t="shared" si="8"/>
        <v>84.87</v>
      </c>
      <c r="I42" s="44">
        <v>6</v>
      </c>
      <c r="J42" s="49" t="s">
        <v>15</v>
      </c>
    </row>
    <row r="43" ht="14.25" spans="1:10">
      <c r="A43" s="13">
        <v>7</v>
      </c>
      <c r="B43" s="36" t="s">
        <v>74</v>
      </c>
      <c r="C43" s="15" t="s">
        <v>60</v>
      </c>
      <c r="D43" s="37" t="s">
        <v>75</v>
      </c>
      <c r="E43" s="28">
        <v>92.82</v>
      </c>
      <c r="F43" s="17">
        <f t="shared" si="6"/>
        <v>38.2</v>
      </c>
      <c r="G43" s="13">
        <f t="shared" si="7"/>
        <v>46.41</v>
      </c>
      <c r="H43" s="13">
        <f t="shared" si="8"/>
        <v>84.61</v>
      </c>
      <c r="I43" s="53">
        <v>7</v>
      </c>
      <c r="J43" s="53"/>
    </row>
    <row r="44" ht="14.25" spans="1:10">
      <c r="A44" s="13">
        <v>8</v>
      </c>
      <c r="B44" s="36" t="s">
        <v>76</v>
      </c>
      <c r="C44" s="15" t="s">
        <v>60</v>
      </c>
      <c r="D44" s="37" t="s">
        <v>77</v>
      </c>
      <c r="E44" s="28">
        <v>90.42</v>
      </c>
      <c r="F44" s="17">
        <f t="shared" si="6"/>
        <v>39.1</v>
      </c>
      <c r="G44" s="13">
        <f t="shared" si="7"/>
        <v>45.21</v>
      </c>
      <c r="H44" s="13">
        <f t="shared" si="8"/>
        <v>84.31</v>
      </c>
      <c r="I44" s="53">
        <v>8</v>
      </c>
      <c r="J44" s="53"/>
    </row>
    <row r="45" ht="14.25" spans="1:10">
      <c r="A45" s="13">
        <v>9</v>
      </c>
      <c r="B45" s="36" t="s">
        <v>78</v>
      </c>
      <c r="C45" s="15" t="s">
        <v>60</v>
      </c>
      <c r="D45" s="37" t="s">
        <v>79</v>
      </c>
      <c r="E45" s="28">
        <v>90.72</v>
      </c>
      <c r="F45" s="17">
        <f t="shared" si="6"/>
        <v>38.9</v>
      </c>
      <c r="G45" s="13">
        <f t="shared" si="7"/>
        <v>45.36</v>
      </c>
      <c r="H45" s="13">
        <f t="shared" si="8"/>
        <v>84.26</v>
      </c>
      <c r="I45" s="53">
        <v>9</v>
      </c>
      <c r="J45" s="53"/>
    </row>
    <row r="46" ht="14.25" spans="1:10">
      <c r="A46" s="13">
        <v>10</v>
      </c>
      <c r="B46" s="38" t="s">
        <v>80</v>
      </c>
      <c r="C46" s="15" t="s">
        <v>60</v>
      </c>
      <c r="D46" s="39" t="s">
        <v>51</v>
      </c>
      <c r="E46" s="28">
        <v>88.82</v>
      </c>
      <c r="F46" s="17">
        <f t="shared" si="6"/>
        <v>39.7</v>
      </c>
      <c r="G46" s="13">
        <f t="shared" si="7"/>
        <v>44.41</v>
      </c>
      <c r="H46" s="13">
        <f t="shared" si="8"/>
        <v>84.11</v>
      </c>
      <c r="I46" s="53">
        <v>10</v>
      </c>
      <c r="J46" s="53"/>
    </row>
    <row r="47" ht="14.25" spans="1:10">
      <c r="A47" s="13">
        <v>11</v>
      </c>
      <c r="B47" s="36" t="s">
        <v>81</v>
      </c>
      <c r="C47" s="15" t="s">
        <v>60</v>
      </c>
      <c r="D47" s="37" t="s">
        <v>75</v>
      </c>
      <c r="E47" s="28">
        <v>90.92</v>
      </c>
      <c r="F47" s="17">
        <f t="shared" si="6"/>
        <v>38.2</v>
      </c>
      <c r="G47" s="13">
        <f t="shared" si="7"/>
        <v>45.46</v>
      </c>
      <c r="H47" s="13">
        <f t="shared" si="8"/>
        <v>83.66</v>
      </c>
      <c r="I47" s="53">
        <v>11</v>
      </c>
      <c r="J47" s="53"/>
    </row>
    <row r="48" ht="14.25" spans="1:10">
      <c r="A48" s="13">
        <v>12</v>
      </c>
      <c r="B48" s="36" t="s">
        <v>82</v>
      </c>
      <c r="C48" s="15" t="s">
        <v>60</v>
      </c>
      <c r="D48" s="37" t="s">
        <v>83</v>
      </c>
      <c r="E48" s="40">
        <v>91.1</v>
      </c>
      <c r="F48" s="17">
        <f t="shared" si="6"/>
        <v>37.8</v>
      </c>
      <c r="G48" s="13">
        <f t="shared" si="7"/>
        <v>45.55</v>
      </c>
      <c r="H48" s="13">
        <f t="shared" si="8"/>
        <v>83.35</v>
      </c>
      <c r="I48" s="53">
        <v>12</v>
      </c>
      <c r="J48" s="53"/>
    </row>
    <row r="49" ht="14.25" spans="1:10">
      <c r="A49" s="13">
        <v>13</v>
      </c>
      <c r="B49" s="36" t="s">
        <v>84</v>
      </c>
      <c r="C49" s="15" t="s">
        <v>60</v>
      </c>
      <c r="D49" s="37" t="s">
        <v>85</v>
      </c>
      <c r="E49" s="28">
        <v>91.74</v>
      </c>
      <c r="F49" s="17">
        <f t="shared" si="6"/>
        <v>37.1</v>
      </c>
      <c r="G49" s="13">
        <f t="shared" si="7"/>
        <v>45.87</v>
      </c>
      <c r="H49" s="13">
        <f t="shared" si="8"/>
        <v>82.97</v>
      </c>
      <c r="I49" s="53">
        <v>13</v>
      </c>
      <c r="J49" s="53"/>
    </row>
    <row r="50" ht="14.25" spans="1:10">
      <c r="A50" s="13">
        <v>14</v>
      </c>
      <c r="B50" s="36" t="s">
        <v>86</v>
      </c>
      <c r="C50" s="15" t="s">
        <v>60</v>
      </c>
      <c r="D50" s="37" t="s">
        <v>87</v>
      </c>
      <c r="E50" s="28">
        <v>87.84</v>
      </c>
      <c r="F50" s="17">
        <f t="shared" si="6"/>
        <v>38.5</v>
      </c>
      <c r="G50" s="13">
        <f t="shared" si="7"/>
        <v>43.92</v>
      </c>
      <c r="H50" s="13">
        <f t="shared" si="8"/>
        <v>82.42</v>
      </c>
      <c r="I50" s="53">
        <v>14</v>
      </c>
      <c r="J50" s="53"/>
    </row>
    <row r="51" ht="14.25" spans="1:10">
      <c r="A51" s="13">
        <v>15</v>
      </c>
      <c r="B51" s="42" t="s">
        <v>88</v>
      </c>
      <c r="C51" s="15" t="s">
        <v>60</v>
      </c>
      <c r="D51" s="37" t="s">
        <v>89</v>
      </c>
      <c r="E51" s="13">
        <v>86.06</v>
      </c>
      <c r="F51" s="17">
        <f t="shared" si="6"/>
        <v>36.6</v>
      </c>
      <c r="G51" s="13">
        <f t="shared" si="7"/>
        <v>43.03</v>
      </c>
      <c r="H51" s="13">
        <f t="shared" si="8"/>
        <v>79.63</v>
      </c>
      <c r="I51" s="13">
        <v>15</v>
      </c>
      <c r="J51" s="53"/>
    </row>
    <row r="52" ht="21" customHeight="1" spans="1:10">
      <c r="A52" s="30" t="s">
        <v>90</v>
      </c>
      <c r="B52" s="31"/>
      <c r="C52" s="31"/>
      <c r="D52" s="31"/>
      <c r="E52" s="32"/>
      <c r="F52" s="31"/>
      <c r="G52" s="31"/>
      <c r="H52" s="31"/>
      <c r="I52" s="31"/>
      <c r="J52" s="31"/>
    </row>
    <row r="53" ht="33.75" spans="1:10">
      <c r="A53" s="33" t="s">
        <v>2</v>
      </c>
      <c r="B53" s="34" t="s">
        <v>3</v>
      </c>
      <c r="C53" s="33" t="s">
        <v>4</v>
      </c>
      <c r="D53" s="33" t="s">
        <v>5</v>
      </c>
      <c r="E53" s="35" t="s">
        <v>6</v>
      </c>
      <c r="F53" s="33" t="s">
        <v>7</v>
      </c>
      <c r="G53" s="33" t="s">
        <v>8</v>
      </c>
      <c r="H53" s="33" t="s">
        <v>9</v>
      </c>
      <c r="I53" s="33" t="s">
        <v>10</v>
      </c>
      <c r="J53" s="33" t="s">
        <v>11</v>
      </c>
    </row>
    <row r="54" ht="14.25" spans="1:10">
      <c r="A54" s="43">
        <v>1</v>
      </c>
      <c r="B54" s="27" t="s">
        <v>91</v>
      </c>
      <c r="C54" s="15" t="s">
        <v>13</v>
      </c>
      <c r="D54" s="27" t="s">
        <v>53</v>
      </c>
      <c r="E54" s="41">
        <v>93.56</v>
      </c>
      <c r="F54" s="17">
        <f t="shared" ref="F54:F68" si="9">D54*0.2</f>
        <v>40.3</v>
      </c>
      <c r="G54" s="44">
        <f t="shared" ref="G54:G68" si="10">E54*0.5</f>
        <v>46.78</v>
      </c>
      <c r="H54" s="45">
        <f t="shared" ref="H54:H68" si="11">F54+G54</f>
        <v>87.08</v>
      </c>
      <c r="I54" s="44">
        <v>1</v>
      </c>
      <c r="J54" s="49" t="s">
        <v>15</v>
      </c>
    </row>
    <row r="55" ht="14.25" spans="1:10">
      <c r="A55" s="43">
        <v>2</v>
      </c>
      <c r="B55" s="27" t="s">
        <v>92</v>
      </c>
      <c r="C55" s="15" t="s">
        <v>13</v>
      </c>
      <c r="D55" s="27" t="s">
        <v>25</v>
      </c>
      <c r="E55" s="46">
        <v>91.3</v>
      </c>
      <c r="F55" s="17">
        <f t="shared" si="9"/>
        <v>40.5</v>
      </c>
      <c r="G55" s="44">
        <f t="shared" si="10"/>
        <v>45.65</v>
      </c>
      <c r="H55" s="45">
        <f t="shared" si="11"/>
        <v>86.15</v>
      </c>
      <c r="I55" s="44">
        <v>2</v>
      </c>
      <c r="J55" s="49" t="s">
        <v>15</v>
      </c>
    </row>
    <row r="56" ht="14.25" spans="1:10">
      <c r="A56" s="43">
        <v>3</v>
      </c>
      <c r="B56" s="27" t="s">
        <v>93</v>
      </c>
      <c r="C56" s="15" t="s">
        <v>13</v>
      </c>
      <c r="D56" s="27" t="s">
        <v>37</v>
      </c>
      <c r="E56" s="41">
        <v>90.76</v>
      </c>
      <c r="F56" s="17">
        <f t="shared" si="9"/>
        <v>40.7</v>
      </c>
      <c r="G56" s="44">
        <f t="shared" si="10"/>
        <v>45.38</v>
      </c>
      <c r="H56" s="45">
        <f t="shared" si="11"/>
        <v>86.08</v>
      </c>
      <c r="I56" s="44">
        <v>3</v>
      </c>
      <c r="J56" s="49" t="s">
        <v>15</v>
      </c>
    </row>
    <row r="57" ht="14.25" spans="1:10">
      <c r="A57" s="43">
        <v>4</v>
      </c>
      <c r="B57" s="27" t="s">
        <v>94</v>
      </c>
      <c r="C57" s="15" t="s">
        <v>13</v>
      </c>
      <c r="D57" s="27" t="s">
        <v>53</v>
      </c>
      <c r="E57" s="46">
        <v>91.5</v>
      </c>
      <c r="F57" s="17">
        <f t="shared" si="9"/>
        <v>40.3</v>
      </c>
      <c r="G57" s="44">
        <f t="shared" si="10"/>
        <v>45.75</v>
      </c>
      <c r="H57" s="45">
        <f t="shared" si="11"/>
        <v>86.05</v>
      </c>
      <c r="I57" s="44">
        <v>4</v>
      </c>
      <c r="J57" s="49" t="s">
        <v>15</v>
      </c>
    </row>
    <row r="58" ht="14.25" spans="1:10">
      <c r="A58" s="43">
        <v>5</v>
      </c>
      <c r="B58" s="27" t="s">
        <v>95</v>
      </c>
      <c r="C58" s="15" t="s">
        <v>13</v>
      </c>
      <c r="D58" s="27" t="s">
        <v>96</v>
      </c>
      <c r="E58" s="47">
        <v>89.4</v>
      </c>
      <c r="F58" s="17">
        <f t="shared" si="9"/>
        <v>41.2</v>
      </c>
      <c r="G58" s="44">
        <f t="shared" si="10"/>
        <v>44.7</v>
      </c>
      <c r="H58" s="45">
        <f t="shared" si="11"/>
        <v>85.9</v>
      </c>
      <c r="I58" s="44">
        <v>5</v>
      </c>
      <c r="J58" s="49" t="s">
        <v>15</v>
      </c>
    </row>
    <row r="59" ht="14.25" spans="1:10">
      <c r="A59" s="43">
        <v>6</v>
      </c>
      <c r="B59" s="27" t="s">
        <v>97</v>
      </c>
      <c r="C59" s="15" t="s">
        <v>13</v>
      </c>
      <c r="D59" s="27" t="s">
        <v>51</v>
      </c>
      <c r="E59" s="41">
        <v>92.12</v>
      </c>
      <c r="F59" s="17">
        <f t="shared" si="9"/>
        <v>39.7</v>
      </c>
      <c r="G59" s="44">
        <f t="shared" si="10"/>
        <v>46.06</v>
      </c>
      <c r="H59" s="45">
        <f t="shared" si="11"/>
        <v>85.76</v>
      </c>
      <c r="I59" s="44">
        <v>6</v>
      </c>
      <c r="J59" s="15"/>
    </row>
    <row r="60" ht="14.25" spans="1:10">
      <c r="A60" s="43">
        <v>7</v>
      </c>
      <c r="B60" s="27" t="s">
        <v>98</v>
      </c>
      <c r="C60" s="15" t="s">
        <v>13</v>
      </c>
      <c r="D60" s="27" t="s">
        <v>25</v>
      </c>
      <c r="E60" s="13">
        <v>89.88</v>
      </c>
      <c r="F60" s="17">
        <f t="shared" si="9"/>
        <v>40.5</v>
      </c>
      <c r="G60" s="44">
        <f t="shared" si="10"/>
        <v>44.94</v>
      </c>
      <c r="H60" s="45">
        <f t="shared" si="11"/>
        <v>85.44</v>
      </c>
      <c r="I60" s="13">
        <v>7</v>
      </c>
      <c r="J60" s="44"/>
    </row>
    <row r="61" ht="14.25" spans="1:10">
      <c r="A61" s="43">
        <v>8</v>
      </c>
      <c r="B61" s="27" t="s">
        <v>99</v>
      </c>
      <c r="C61" s="15" t="s">
        <v>13</v>
      </c>
      <c r="D61" s="27" t="s">
        <v>100</v>
      </c>
      <c r="E61" s="41">
        <v>88.12</v>
      </c>
      <c r="F61" s="17">
        <f t="shared" si="9"/>
        <v>41.1</v>
      </c>
      <c r="G61" s="44">
        <f t="shared" si="10"/>
        <v>44.06</v>
      </c>
      <c r="H61" s="45">
        <f t="shared" si="11"/>
        <v>85.16</v>
      </c>
      <c r="I61" s="44">
        <v>8</v>
      </c>
      <c r="J61" s="44"/>
    </row>
    <row r="62" ht="14.25" spans="1:10">
      <c r="A62" s="43">
        <v>9</v>
      </c>
      <c r="B62" s="27" t="s">
        <v>101</v>
      </c>
      <c r="C62" s="15" t="s">
        <v>13</v>
      </c>
      <c r="D62" s="27" t="s">
        <v>102</v>
      </c>
      <c r="E62" s="41">
        <v>89.44</v>
      </c>
      <c r="F62" s="17">
        <f t="shared" si="9"/>
        <v>39.8</v>
      </c>
      <c r="G62" s="44">
        <f t="shared" si="10"/>
        <v>44.72</v>
      </c>
      <c r="H62" s="45">
        <f t="shared" si="11"/>
        <v>84.52</v>
      </c>
      <c r="I62" s="44">
        <v>9</v>
      </c>
      <c r="J62" s="44"/>
    </row>
    <row r="63" ht="14.25" spans="1:10">
      <c r="A63" s="43">
        <v>10</v>
      </c>
      <c r="B63" s="27" t="s">
        <v>103</v>
      </c>
      <c r="C63" s="15" t="s">
        <v>13</v>
      </c>
      <c r="D63" s="27" t="s">
        <v>104</v>
      </c>
      <c r="E63" s="13">
        <v>89.84</v>
      </c>
      <c r="F63" s="17">
        <f t="shared" si="9"/>
        <v>39.5</v>
      </c>
      <c r="G63" s="44">
        <f t="shared" si="10"/>
        <v>44.92</v>
      </c>
      <c r="H63" s="45">
        <f t="shared" si="11"/>
        <v>84.42</v>
      </c>
      <c r="I63" s="13">
        <v>10</v>
      </c>
      <c r="J63" s="44"/>
    </row>
    <row r="64" ht="14.25" spans="1:10">
      <c r="A64" s="43">
        <v>11</v>
      </c>
      <c r="B64" s="27" t="s">
        <v>105</v>
      </c>
      <c r="C64" s="15" t="s">
        <v>13</v>
      </c>
      <c r="D64" s="27" t="s">
        <v>106</v>
      </c>
      <c r="E64" s="41">
        <v>87.66</v>
      </c>
      <c r="F64" s="17">
        <f t="shared" si="9"/>
        <v>40.2</v>
      </c>
      <c r="G64" s="44">
        <f t="shared" si="10"/>
        <v>43.83</v>
      </c>
      <c r="H64" s="45">
        <f t="shared" si="11"/>
        <v>84.03</v>
      </c>
      <c r="I64" s="44">
        <v>11</v>
      </c>
      <c r="J64" s="44"/>
    </row>
    <row r="65" ht="14.25" spans="1:10">
      <c r="A65" s="43">
        <v>12</v>
      </c>
      <c r="B65" s="29" t="s">
        <v>107</v>
      </c>
      <c r="C65" s="15" t="s">
        <v>13</v>
      </c>
      <c r="D65" s="27" t="s">
        <v>108</v>
      </c>
      <c r="E65" s="16">
        <v>89.44</v>
      </c>
      <c r="F65" s="17">
        <f t="shared" si="9"/>
        <v>39.3</v>
      </c>
      <c r="G65" s="44">
        <f t="shared" si="10"/>
        <v>44.72</v>
      </c>
      <c r="H65" s="45">
        <f t="shared" si="11"/>
        <v>84.02</v>
      </c>
      <c r="I65" s="65">
        <v>12</v>
      </c>
      <c r="J65" s="15"/>
    </row>
    <row r="66" ht="14.25" spans="1:10">
      <c r="A66" s="43">
        <v>13</v>
      </c>
      <c r="B66" s="27" t="s">
        <v>109</v>
      </c>
      <c r="C66" s="15" t="s">
        <v>13</v>
      </c>
      <c r="D66" s="27" t="s">
        <v>104</v>
      </c>
      <c r="E66" s="13">
        <v>88.96</v>
      </c>
      <c r="F66" s="17">
        <f t="shared" si="9"/>
        <v>39.5</v>
      </c>
      <c r="G66" s="44">
        <f t="shared" si="10"/>
        <v>44.48</v>
      </c>
      <c r="H66" s="45">
        <f t="shared" si="11"/>
        <v>83.98</v>
      </c>
      <c r="I66" s="13">
        <v>13</v>
      </c>
      <c r="J66" s="13"/>
    </row>
    <row r="67" ht="14.25" spans="1:10">
      <c r="A67" s="43">
        <v>14</v>
      </c>
      <c r="B67" s="27" t="s">
        <v>110</v>
      </c>
      <c r="C67" s="15" t="s">
        <v>13</v>
      </c>
      <c r="D67" s="27" t="s">
        <v>111</v>
      </c>
      <c r="E67" s="17">
        <v>86.6</v>
      </c>
      <c r="F67" s="17">
        <f t="shared" si="9"/>
        <v>39.6</v>
      </c>
      <c r="G67" s="45">
        <f t="shared" si="10"/>
        <v>43.3</v>
      </c>
      <c r="H67" s="45">
        <f t="shared" si="11"/>
        <v>82.9</v>
      </c>
      <c r="I67" s="13">
        <v>14</v>
      </c>
      <c r="J67" s="13"/>
    </row>
    <row r="68" ht="15" spans="1:10">
      <c r="A68" s="43">
        <v>15</v>
      </c>
      <c r="B68" s="27" t="s">
        <v>112</v>
      </c>
      <c r="C68" s="15" t="s">
        <v>13</v>
      </c>
      <c r="D68" s="27" t="s">
        <v>113</v>
      </c>
      <c r="E68" s="41">
        <v>83.22</v>
      </c>
      <c r="F68" s="17">
        <f t="shared" si="9"/>
        <v>40.6</v>
      </c>
      <c r="G68" s="44">
        <f t="shared" si="10"/>
        <v>41.61</v>
      </c>
      <c r="H68" s="45">
        <f t="shared" si="11"/>
        <v>82.21</v>
      </c>
      <c r="I68" s="44">
        <v>15</v>
      </c>
      <c r="J68" s="66"/>
    </row>
    <row r="69" ht="14.25" spans="1:10">
      <c r="A69" s="54" t="s">
        <v>114</v>
      </c>
      <c r="B69" s="51"/>
      <c r="C69" s="51"/>
      <c r="D69" s="51"/>
      <c r="E69" s="55"/>
      <c r="F69" s="51"/>
      <c r="G69" s="51"/>
      <c r="H69" s="51"/>
      <c r="I69" s="51"/>
      <c r="J69" s="51"/>
    </row>
    <row r="70" ht="33.75" spans="1:10">
      <c r="A70" s="33" t="s">
        <v>2</v>
      </c>
      <c r="B70" s="34" t="s">
        <v>3</v>
      </c>
      <c r="C70" s="33" t="s">
        <v>4</v>
      </c>
      <c r="D70" s="33" t="s">
        <v>5</v>
      </c>
      <c r="E70" s="35" t="s">
        <v>6</v>
      </c>
      <c r="F70" s="33" t="s">
        <v>7</v>
      </c>
      <c r="G70" s="33" t="s">
        <v>8</v>
      </c>
      <c r="H70" s="33" t="s">
        <v>9</v>
      </c>
      <c r="I70" s="33" t="s">
        <v>10</v>
      </c>
      <c r="J70" s="67" t="s">
        <v>11</v>
      </c>
    </row>
    <row r="71" ht="14.25" spans="1:10">
      <c r="A71" s="13">
        <v>1</v>
      </c>
      <c r="B71" s="36" t="s">
        <v>115</v>
      </c>
      <c r="C71" s="15" t="s">
        <v>116</v>
      </c>
      <c r="D71" s="14" t="s">
        <v>117</v>
      </c>
      <c r="E71" s="18">
        <v>90.06</v>
      </c>
      <c r="F71" s="17">
        <f t="shared" ref="F71:F94" si="12">D71*0.2</f>
        <v>43.8</v>
      </c>
      <c r="G71" s="18">
        <f t="shared" ref="G71:G94" si="13">E71*0.5</f>
        <v>45.03</v>
      </c>
      <c r="H71" s="18">
        <f t="shared" ref="H71:H94" si="14">F71+G71</f>
        <v>88.83</v>
      </c>
      <c r="I71" s="13">
        <v>1</v>
      </c>
      <c r="J71" s="49" t="s">
        <v>15</v>
      </c>
    </row>
    <row r="72" ht="14.25" spans="1:10">
      <c r="A72" s="13">
        <v>2</v>
      </c>
      <c r="B72" s="36" t="s">
        <v>118</v>
      </c>
      <c r="C72" s="15" t="s">
        <v>116</v>
      </c>
      <c r="D72" s="14" t="s">
        <v>119</v>
      </c>
      <c r="E72" s="18">
        <v>90.36</v>
      </c>
      <c r="F72" s="17">
        <f t="shared" si="12"/>
        <v>42.8</v>
      </c>
      <c r="G72" s="18">
        <f t="shared" si="13"/>
        <v>45.18</v>
      </c>
      <c r="H72" s="18">
        <f t="shared" si="14"/>
        <v>87.98</v>
      </c>
      <c r="I72" s="13">
        <v>2</v>
      </c>
      <c r="J72" s="49" t="s">
        <v>15</v>
      </c>
    </row>
    <row r="73" ht="14.25" spans="1:10">
      <c r="A73" s="13">
        <v>3</v>
      </c>
      <c r="B73" s="36" t="s">
        <v>120</v>
      </c>
      <c r="C73" s="15" t="s">
        <v>116</v>
      </c>
      <c r="D73" s="14" t="s">
        <v>121</v>
      </c>
      <c r="E73" s="47">
        <v>91.96</v>
      </c>
      <c r="F73" s="17">
        <f t="shared" si="12"/>
        <v>41.9</v>
      </c>
      <c r="G73" s="18">
        <f t="shared" si="13"/>
        <v>45.98</v>
      </c>
      <c r="H73" s="18">
        <f t="shared" si="14"/>
        <v>87.88</v>
      </c>
      <c r="I73" s="44">
        <v>3</v>
      </c>
      <c r="J73" s="49" t="s">
        <v>15</v>
      </c>
    </row>
    <row r="74" ht="14.25" spans="1:10">
      <c r="A74" s="13">
        <v>4</v>
      </c>
      <c r="B74" s="36" t="s">
        <v>122</v>
      </c>
      <c r="C74" s="15" t="s">
        <v>116</v>
      </c>
      <c r="D74" s="14" t="s">
        <v>121</v>
      </c>
      <c r="E74" s="47">
        <v>91.8</v>
      </c>
      <c r="F74" s="17">
        <f t="shared" si="12"/>
        <v>41.9</v>
      </c>
      <c r="G74" s="18">
        <f t="shared" si="13"/>
        <v>45.9</v>
      </c>
      <c r="H74" s="18">
        <f t="shared" si="14"/>
        <v>87.8</v>
      </c>
      <c r="I74" s="44">
        <v>4</v>
      </c>
      <c r="J74" s="49" t="s">
        <v>15</v>
      </c>
    </row>
    <row r="75" ht="14.25" spans="1:10">
      <c r="A75" s="13">
        <v>5</v>
      </c>
      <c r="B75" s="38" t="s">
        <v>123</v>
      </c>
      <c r="C75" s="15" t="s">
        <v>116</v>
      </c>
      <c r="D75" s="56" t="s">
        <v>121</v>
      </c>
      <c r="E75" s="18">
        <v>91.4</v>
      </c>
      <c r="F75" s="17">
        <f t="shared" si="12"/>
        <v>41.9</v>
      </c>
      <c r="G75" s="18">
        <f t="shared" si="13"/>
        <v>45.7</v>
      </c>
      <c r="H75" s="18">
        <f t="shared" si="14"/>
        <v>87.6</v>
      </c>
      <c r="I75" s="13">
        <v>5</v>
      </c>
      <c r="J75" s="49" t="s">
        <v>15</v>
      </c>
    </row>
    <row r="76" ht="14.25" spans="1:10">
      <c r="A76" s="13">
        <v>6</v>
      </c>
      <c r="B76" s="36" t="s">
        <v>124</v>
      </c>
      <c r="C76" s="15" t="s">
        <v>116</v>
      </c>
      <c r="D76" s="14" t="s">
        <v>41</v>
      </c>
      <c r="E76" s="47">
        <v>91.8</v>
      </c>
      <c r="F76" s="17">
        <f t="shared" si="12"/>
        <v>41.7</v>
      </c>
      <c r="G76" s="18">
        <f t="shared" si="13"/>
        <v>45.9</v>
      </c>
      <c r="H76" s="18">
        <f t="shared" si="14"/>
        <v>87.6</v>
      </c>
      <c r="I76" s="44">
        <v>5</v>
      </c>
      <c r="J76" s="49" t="s">
        <v>15</v>
      </c>
    </row>
    <row r="77" ht="14.25" spans="1:10">
      <c r="A77" s="13">
        <v>7</v>
      </c>
      <c r="B77" s="36" t="s">
        <v>125</v>
      </c>
      <c r="C77" s="15" t="s">
        <v>116</v>
      </c>
      <c r="D77" s="14" t="s">
        <v>126</v>
      </c>
      <c r="E77" s="18">
        <v>90.3</v>
      </c>
      <c r="F77" s="17">
        <f t="shared" si="12"/>
        <v>42.4</v>
      </c>
      <c r="G77" s="18">
        <f t="shared" si="13"/>
        <v>45.15</v>
      </c>
      <c r="H77" s="18">
        <f t="shared" si="14"/>
        <v>87.55</v>
      </c>
      <c r="I77" s="13">
        <v>7</v>
      </c>
      <c r="J77" s="49" t="s">
        <v>15</v>
      </c>
    </row>
    <row r="78" ht="14.25" spans="1:10">
      <c r="A78" s="13">
        <v>8</v>
      </c>
      <c r="B78" s="36" t="s">
        <v>127</v>
      </c>
      <c r="C78" s="15" t="s">
        <v>116</v>
      </c>
      <c r="D78" s="14" t="s">
        <v>41</v>
      </c>
      <c r="E78" s="47">
        <v>91.28</v>
      </c>
      <c r="F78" s="17">
        <f t="shared" si="12"/>
        <v>41.7</v>
      </c>
      <c r="G78" s="18">
        <f t="shared" si="13"/>
        <v>45.64</v>
      </c>
      <c r="H78" s="18">
        <f t="shared" si="14"/>
        <v>87.34</v>
      </c>
      <c r="I78" s="44">
        <v>8</v>
      </c>
      <c r="J78" s="49" t="s">
        <v>15</v>
      </c>
    </row>
    <row r="79" ht="14.25" spans="1:10">
      <c r="A79" s="13">
        <v>9</v>
      </c>
      <c r="B79" s="36" t="s">
        <v>128</v>
      </c>
      <c r="C79" s="57" t="s">
        <v>116</v>
      </c>
      <c r="D79" s="14" t="s">
        <v>70</v>
      </c>
      <c r="E79" s="18">
        <v>90.82</v>
      </c>
      <c r="F79" s="17">
        <f t="shared" si="12"/>
        <v>41.6</v>
      </c>
      <c r="G79" s="18">
        <f t="shared" si="13"/>
        <v>45.41</v>
      </c>
      <c r="H79" s="18">
        <f t="shared" si="14"/>
        <v>87.01</v>
      </c>
      <c r="I79" s="13">
        <v>9</v>
      </c>
      <c r="J79" s="49" t="s">
        <v>15</v>
      </c>
    </row>
    <row r="80" ht="14.25" spans="1:10">
      <c r="A80" s="13">
        <v>10</v>
      </c>
      <c r="B80" s="36" t="s">
        <v>129</v>
      </c>
      <c r="C80" s="57" t="s">
        <v>116</v>
      </c>
      <c r="D80" s="14" t="s">
        <v>70</v>
      </c>
      <c r="E80" s="47">
        <v>90.42</v>
      </c>
      <c r="F80" s="17">
        <f t="shared" si="12"/>
        <v>41.6</v>
      </c>
      <c r="G80" s="18">
        <f t="shared" si="13"/>
        <v>45.21</v>
      </c>
      <c r="H80" s="18">
        <f t="shared" si="14"/>
        <v>86.81</v>
      </c>
      <c r="I80" s="44">
        <v>10</v>
      </c>
      <c r="J80" s="49" t="s">
        <v>15</v>
      </c>
    </row>
    <row r="81" ht="14.25" spans="1:10">
      <c r="A81" s="13">
        <v>11</v>
      </c>
      <c r="B81" s="36" t="s">
        <v>130</v>
      </c>
      <c r="C81" s="57" t="s">
        <v>116</v>
      </c>
      <c r="D81" s="14" t="s">
        <v>131</v>
      </c>
      <c r="E81" s="47">
        <v>90.48</v>
      </c>
      <c r="F81" s="17">
        <f t="shared" si="12"/>
        <v>41.5</v>
      </c>
      <c r="G81" s="18">
        <f t="shared" si="13"/>
        <v>45.24</v>
      </c>
      <c r="H81" s="18">
        <f t="shared" si="14"/>
        <v>86.74</v>
      </c>
      <c r="I81" s="44">
        <v>11</v>
      </c>
      <c r="J81" s="49" t="s">
        <v>15</v>
      </c>
    </row>
    <row r="82" s="3" customFormat="1" ht="14.25" spans="1:10">
      <c r="A82" s="13">
        <v>12</v>
      </c>
      <c r="B82" s="58" t="s">
        <v>132</v>
      </c>
      <c r="C82" s="57" t="s">
        <v>116</v>
      </c>
      <c r="D82" s="59" t="s">
        <v>31</v>
      </c>
      <c r="E82" s="47">
        <v>91.82</v>
      </c>
      <c r="F82" s="17">
        <f t="shared" si="12"/>
        <v>40.8</v>
      </c>
      <c r="G82" s="18">
        <f t="shared" si="13"/>
        <v>45.91</v>
      </c>
      <c r="H82" s="18">
        <f t="shared" si="14"/>
        <v>86.71</v>
      </c>
      <c r="I82" s="44">
        <v>12</v>
      </c>
      <c r="J82" s="49" t="s">
        <v>15</v>
      </c>
    </row>
    <row r="83" s="3" customFormat="1" ht="14.25" spans="1:10">
      <c r="A83" s="13">
        <v>13</v>
      </c>
      <c r="B83" s="58" t="s">
        <v>133</v>
      </c>
      <c r="C83" s="57" t="s">
        <v>116</v>
      </c>
      <c r="D83" s="59" t="s">
        <v>33</v>
      </c>
      <c r="E83" s="47">
        <v>91.02</v>
      </c>
      <c r="F83" s="17">
        <f t="shared" si="12"/>
        <v>41.2</v>
      </c>
      <c r="G83" s="18">
        <f t="shared" si="13"/>
        <v>45.51</v>
      </c>
      <c r="H83" s="18">
        <f t="shared" si="14"/>
        <v>86.71</v>
      </c>
      <c r="I83" s="44">
        <v>12</v>
      </c>
      <c r="J83" s="68"/>
    </row>
    <row r="84" ht="14.25" spans="1:10">
      <c r="A84" s="13">
        <v>14</v>
      </c>
      <c r="B84" s="36" t="s">
        <v>134</v>
      </c>
      <c r="C84" s="15" t="s">
        <v>116</v>
      </c>
      <c r="D84" s="14" t="s">
        <v>14</v>
      </c>
      <c r="E84" s="18">
        <v>89.26</v>
      </c>
      <c r="F84" s="17">
        <f t="shared" si="12"/>
        <v>42</v>
      </c>
      <c r="G84" s="18">
        <f t="shared" si="13"/>
        <v>44.63</v>
      </c>
      <c r="H84" s="18">
        <f t="shared" si="14"/>
        <v>86.63</v>
      </c>
      <c r="I84" s="13">
        <v>14</v>
      </c>
      <c r="J84" s="44"/>
    </row>
    <row r="85" ht="14.25" spans="1:10">
      <c r="A85" s="13">
        <v>15</v>
      </c>
      <c r="B85" s="36" t="s">
        <v>135</v>
      </c>
      <c r="C85" s="15" t="s">
        <v>116</v>
      </c>
      <c r="D85" s="14" t="s">
        <v>41</v>
      </c>
      <c r="E85" s="47">
        <v>89.74</v>
      </c>
      <c r="F85" s="17">
        <f t="shared" si="12"/>
        <v>41.7</v>
      </c>
      <c r="G85" s="18">
        <f t="shared" si="13"/>
        <v>44.87</v>
      </c>
      <c r="H85" s="18">
        <f t="shared" si="14"/>
        <v>86.57</v>
      </c>
      <c r="I85" s="44">
        <v>15</v>
      </c>
      <c r="J85" s="44"/>
    </row>
    <row r="86" ht="14.25" spans="1:10">
      <c r="A86" s="13">
        <v>16</v>
      </c>
      <c r="B86" s="36" t="s">
        <v>136</v>
      </c>
      <c r="C86" s="57" t="s">
        <v>116</v>
      </c>
      <c r="D86" s="14" t="s">
        <v>37</v>
      </c>
      <c r="E86" s="47">
        <v>90.9</v>
      </c>
      <c r="F86" s="17">
        <f t="shared" si="12"/>
        <v>40.7</v>
      </c>
      <c r="G86" s="18">
        <f t="shared" si="13"/>
        <v>45.45</v>
      </c>
      <c r="H86" s="18">
        <f t="shared" si="14"/>
        <v>86.15</v>
      </c>
      <c r="I86" s="44">
        <v>16</v>
      </c>
      <c r="J86" s="44"/>
    </row>
    <row r="87" ht="14.25" spans="1:10">
      <c r="A87" s="13">
        <v>17</v>
      </c>
      <c r="B87" s="36" t="s">
        <v>137</v>
      </c>
      <c r="C87" s="57" t="s">
        <v>116</v>
      </c>
      <c r="D87" s="14" t="s">
        <v>43</v>
      </c>
      <c r="E87" s="47">
        <v>91.2</v>
      </c>
      <c r="F87" s="17">
        <f t="shared" si="12"/>
        <v>40.4</v>
      </c>
      <c r="G87" s="18">
        <f t="shared" si="13"/>
        <v>45.6</v>
      </c>
      <c r="H87" s="18">
        <f t="shared" si="14"/>
        <v>86</v>
      </c>
      <c r="I87" s="44">
        <v>17</v>
      </c>
      <c r="J87" s="44"/>
    </row>
    <row r="88" ht="14.25" spans="1:10">
      <c r="A88" s="13">
        <v>18</v>
      </c>
      <c r="B88" s="36" t="s">
        <v>138</v>
      </c>
      <c r="C88" s="57" t="s">
        <v>116</v>
      </c>
      <c r="D88" s="14" t="s">
        <v>49</v>
      </c>
      <c r="E88" s="47">
        <v>90.18</v>
      </c>
      <c r="F88" s="17">
        <f t="shared" si="12"/>
        <v>40.6</v>
      </c>
      <c r="G88" s="18">
        <f t="shared" si="13"/>
        <v>45.09</v>
      </c>
      <c r="H88" s="18">
        <f t="shared" si="14"/>
        <v>85.69</v>
      </c>
      <c r="I88" s="44">
        <v>18</v>
      </c>
      <c r="J88" s="44"/>
    </row>
    <row r="89" ht="14.25" spans="1:10">
      <c r="A89" s="13">
        <v>19</v>
      </c>
      <c r="B89" s="36" t="s">
        <v>139</v>
      </c>
      <c r="C89" s="57" t="s">
        <v>116</v>
      </c>
      <c r="D89" s="14" t="s">
        <v>31</v>
      </c>
      <c r="E89" s="47">
        <v>89.7</v>
      </c>
      <c r="F89" s="17">
        <f t="shared" si="12"/>
        <v>40.8</v>
      </c>
      <c r="G89" s="18">
        <f t="shared" si="13"/>
        <v>44.85</v>
      </c>
      <c r="H89" s="18">
        <f t="shared" si="14"/>
        <v>85.65</v>
      </c>
      <c r="I89" s="44">
        <v>19</v>
      </c>
      <c r="J89" s="44"/>
    </row>
    <row r="90" ht="14.25" spans="1:10">
      <c r="A90" s="13">
        <v>20</v>
      </c>
      <c r="B90" s="36" t="s">
        <v>140</v>
      </c>
      <c r="C90" s="57" t="s">
        <v>116</v>
      </c>
      <c r="D90" s="14" t="s">
        <v>25</v>
      </c>
      <c r="E90" s="47">
        <v>89.9</v>
      </c>
      <c r="F90" s="17">
        <f t="shared" si="12"/>
        <v>40.5</v>
      </c>
      <c r="G90" s="18">
        <f t="shared" si="13"/>
        <v>44.95</v>
      </c>
      <c r="H90" s="18">
        <f t="shared" si="14"/>
        <v>85.45</v>
      </c>
      <c r="I90" s="44">
        <v>20</v>
      </c>
      <c r="J90" s="44"/>
    </row>
    <row r="91" ht="14.25" spans="1:10">
      <c r="A91" s="13">
        <v>21</v>
      </c>
      <c r="B91" s="36" t="s">
        <v>141</v>
      </c>
      <c r="C91" s="57" t="s">
        <v>116</v>
      </c>
      <c r="D91" s="14" t="s">
        <v>37</v>
      </c>
      <c r="E91" s="47">
        <v>89.44</v>
      </c>
      <c r="F91" s="17">
        <f t="shared" si="12"/>
        <v>40.7</v>
      </c>
      <c r="G91" s="18">
        <f t="shared" si="13"/>
        <v>44.72</v>
      </c>
      <c r="H91" s="18">
        <f t="shared" si="14"/>
        <v>85.42</v>
      </c>
      <c r="I91" s="44">
        <v>21</v>
      </c>
      <c r="J91" s="44"/>
    </row>
    <row r="92" ht="14.25" spans="1:10">
      <c r="A92" s="13">
        <v>22</v>
      </c>
      <c r="B92" s="36" t="s">
        <v>142</v>
      </c>
      <c r="C92" s="57" t="s">
        <v>116</v>
      </c>
      <c r="D92" s="14" t="s">
        <v>53</v>
      </c>
      <c r="E92" s="47">
        <v>89.84</v>
      </c>
      <c r="F92" s="17">
        <f t="shared" si="12"/>
        <v>40.3</v>
      </c>
      <c r="G92" s="18">
        <f t="shared" si="13"/>
        <v>44.92</v>
      </c>
      <c r="H92" s="18">
        <f t="shared" si="14"/>
        <v>85.22</v>
      </c>
      <c r="I92" s="44">
        <v>22</v>
      </c>
      <c r="J92" s="44"/>
    </row>
    <row r="93" ht="14.25" spans="1:10">
      <c r="A93" s="13">
        <v>23</v>
      </c>
      <c r="B93" s="36" t="s">
        <v>143</v>
      </c>
      <c r="C93" s="57" t="s">
        <v>116</v>
      </c>
      <c r="D93" s="14" t="s">
        <v>21</v>
      </c>
      <c r="E93" s="47">
        <v>89.7</v>
      </c>
      <c r="F93" s="17">
        <f t="shared" si="12"/>
        <v>40.2</v>
      </c>
      <c r="G93" s="18">
        <f t="shared" si="13"/>
        <v>44.85</v>
      </c>
      <c r="H93" s="18">
        <f t="shared" si="14"/>
        <v>85.05</v>
      </c>
      <c r="I93" s="44">
        <v>23</v>
      </c>
      <c r="J93" s="44"/>
    </row>
    <row r="94" ht="14.25" spans="1:10">
      <c r="A94" s="13">
        <v>24</v>
      </c>
      <c r="B94" s="36" t="s">
        <v>144</v>
      </c>
      <c r="C94" s="57" t="s">
        <v>116</v>
      </c>
      <c r="D94" s="14" t="s">
        <v>27</v>
      </c>
      <c r="E94" s="47">
        <v>85.88</v>
      </c>
      <c r="F94" s="17">
        <f t="shared" si="12"/>
        <v>40.1</v>
      </c>
      <c r="G94" s="18">
        <f t="shared" si="13"/>
        <v>42.94</v>
      </c>
      <c r="H94" s="18">
        <f t="shared" si="14"/>
        <v>83.04</v>
      </c>
      <c r="I94" s="44">
        <v>24</v>
      </c>
      <c r="J94" s="44"/>
    </row>
    <row r="95" ht="14.25" spans="1:10">
      <c r="A95" s="60" t="s">
        <v>145</v>
      </c>
      <c r="B95" s="51"/>
      <c r="C95" s="51"/>
      <c r="D95" s="51"/>
      <c r="E95" s="55"/>
      <c r="F95" s="51"/>
      <c r="G95" s="51"/>
      <c r="H95" s="51"/>
      <c r="I95" s="51"/>
      <c r="J95" s="51"/>
    </row>
    <row r="96" ht="33.75" spans="1:10">
      <c r="A96" s="33" t="s">
        <v>2</v>
      </c>
      <c r="B96" s="34" t="s">
        <v>3</v>
      </c>
      <c r="C96" s="33" t="s">
        <v>4</v>
      </c>
      <c r="D96" s="33" t="s">
        <v>5</v>
      </c>
      <c r="E96" s="35" t="s">
        <v>6</v>
      </c>
      <c r="F96" s="33" t="s">
        <v>7</v>
      </c>
      <c r="G96" s="33" t="s">
        <v>8</v>
      </c>
      <c r="H96" s="33" t="s">
        <v>9</v>
      </c>
      <c r="I96" s="33" t="s">
        <v>10</v>
      </c>
      <c r="J96" s="33" t="s">
        <v>11</v>
      </c>
    </row>
    <row r="97" ht="21" customHeight="1" spans="1:10">
      <c r="A97" s="57" t="s">
        <v>146</v>
      </c>
      <c r="B97" s="27" t="s">
        <v>147</v>
      </c>
      <c r="C97" s="57" t="s">
        <v>148</v>
      </c>
      <c r="D97" s="27" t="s">
        <v>63</v>
      </c>
      <c r="E97" s="18">
        <v>89.18</v>
      </c>
      <c r="F97" s="17">
        <f t="shared" ref="F97:F99" si="15">D97*0.2</f>
        <v>34.7</v>
      </c>
      <c r="G97" s="18">
        <v>44.59</v>
      </c>
      <c r="H97" s="18">
        <f t="shared" ref="H97:H99" si="16">F97+G97</f>
        <v>79.29</v>
      </c>
      <c r="I97" s="13">
        <v>1</v>
      </c>
      <c r="J97" s="49" t="s">
        <v>15</v>
      </c>
    </row>
    <row r="98" s="2" customFormat="1" ht="18" customHeight="1" spans="1:10">
      <c r="A98" s="57" t="s">
        <v>149</v>
      </c>
      <c r="B98" s="27" t="s">
        <v>150</v>
      </c>
      <c r="C98" s="57" t="s">
        <v>148</v>
      </c>
      <c r="D98" s="27" t="s">
        <v>151</v>
      </c>
      <c r="E98" s="61">
        <v>89.8</v>
      </c>
      <c r="F98" s="17">
        <f t="shared" si="15"/>
        <v>32.5</v>
      </c>
      <c r="G98" s="61">
        <v>44.9</v>
      </c>
      <c r="H98" s="18">
        <f t="shared" si="16"/>
        <v>77.4</v>
      </c>
      <c r="I98" s="28">
        <v>2</v>
      </c>
      <c r="J98" s="28"/>
    </row>
    <row r="99" s="2" customFormat="1" ht="20" customHeight="1" spans="1:10">
      <c r="A99" s="57" t="s">
        <v>152</v>
      </c>
      <c r="B99" s="27" t="s">
        <v>153</v>
      </c>
      <c r="C99" s="57" t="s">
        <v>148</v>
      </c>
      <c r="D99" s="27" t="s">
        <v>154</v>
      </c>
      <c r="E99" s="61">
        <v>87.84</v>
      </c>
      <c r="F99" s="17">
        <f t="shared" si="15"/>
        <v>31.8</v>
      </c>
      <c r="G99" s="61">
        <v>43.92</v>
      </c>
      <c r="H99" s="18">
        <f t="shared" si="16"/>
        <v>75.72</v>
      </c>
      <c r="I99" s="28">
        <v>3</v>
      </c>
      <c r="J99" s="28"/>
    </row>
    <row r="100" ht="19" customHeight="1" spans="1:10">
      <c r="A100" s="54" t="s">
        <v>155</v>
      </c>
      <c r="B100" s="51"/>
      <c r="C100" s="51"/>
      <c r="D100" s="51"/>
      <c r="E100" s="55"/>
      <c r="F100" s="51"/>
      <c r="G100" s="51"/>
      <c r="H100" s="51"/>
      <c r="I100" s="51"/>
      <c r="J100" s="51"/>
    </row>
    <row r="101" ht="40.5" spans="1:10">
      <c r="A101" s="62" t="s">
        <v>2</v>
      </c>
      <c r="B101" s="63" t="s">
        <v>3</v>
      </c>
      <c r="C101" s="62" t="s">
        <v>4</v>
      </c>
      <c r="D101" s="62" t="s">
        <v>5</v>
      </c>
      <c r="E101" s="28" t="s">
        <v>6</v>
      </c>
      <c r="F101" s="53" t="s">
        <v>7</v>
      </c>
      <c r="G101" s="53" t="s">
        <v>8</v>
      </c>
      <c r="H101" s="53" t="s">
        <v>9</v>
      </c>
      <c r="I101" s="53" t="s">
        <v>10</v>
      </c>
      <c r="J101" s="69" t="s">
        <v>11</v>
      </c>
    </row>
    <row r="102" ht="14.25" spans="1:10">
      <c r="A102" s="62">
        <v>1</v>
      </c>
      <c r="B102" s="14" t="s">
        <v>156</v>
      </c>
      <c r="C102" s="57" t="s">
        <v>148</v>
      </c>
      <c r="D102" s="14" t="s">
        <v>157</v>
      </c>
      <c r="E102" s="28">
        <v>92.08</v>
      </c>
      <c r="F102" s="17">
        <f t="shared" ref="F102:F116" si="17">D102*0.2</f>
        <v>42.9</v>
      </c>
      <c r="G102" s="64">
        <f t="shared" ref="G102:G116" si="18">E102*0.5</f>
        <v>46.04</v>
      </c>
      <c r="H102" s="64">
        <f t="shared" ref="H102:H116" si="19">F102+G102</f>
        <v>88.94</v>
      </c>
      <c r="I102" s="53">
        <v>1</v>
      </c>
      <c r="J102" s="49" t="s">
        <v>15</v>
      </c>
    </row>
    <row r="103" ht="14.25" spans="1:10">
      <c r="A103" s="62">
        <v>2</v>
      </c>
      <c r="B103" s="14" t="s">
        <v>158</v>
      </c>
      <c r="C103" s="57" t="s">
        <v>148</v>
      </c>
      <c r="D103" s="14" t="s">
        <v>159</v>
      </c>
      <c r="E103" s="28">
        <v>90.46</v>
      </c>
      <c r="F103" s="17">
        <f t="shared" si="17"/>
        <v>43.5</v>
      </c>
      <c r="G103" s="64">
        <f t="shared" si="18"/>
        <v>45.23</v>
      </c>
      <c r="H103" s="64">
        <f t="shared" si="19"/>
        <v>88.73</v>
      </c>
      <c r="I103" s="53">
        <v>2</v>
      </c>
      <c r="J103" s="49" t="s">
        <v>15</v>
      </c>
    </row>
    <row r="104" ht="14.25" spans="1:10">
      <c r="A104" s="62">
        <v>3</v>
      </c>
      <c r="B104" s="14" t="s">
        <v>160</v>
      </c>
      <c r="C104" s="57" t="s">
        <v>148</v>
      </c>
      <c r="D104" s="14" t="s">
        <v>161</v>
      </c>
      <c r="E104" s="28">
        <v>92.34</v>
      </c>
      <c r="F104" s="17">
        <f t="shared" si="17"/>
        <v>42.1</v>
      </c>
      <c r="G104" s="64">
        <f t="shared" si="18"/>
        <v>46.17</v>
      </c>
      <c r="H104" s="64">
        <f t="shared" si="19"/>
        <v>88.27</v>
      </c>
      <c r="I104" s="53">
        <v>3</v>
      </c>
      <c r="J104" s="49" t="s">
        <v>15</v>
      </c>
    </row>
    <row r="105" ht="14.25" spans="1:10">
      <c r="A105" s="62">
        <v>4</v>
      </c>
      <c r="B105" s="14" t="s">
        <v>162</v>
      </c>
      <c r="C105" s="57" t="s">
        <v>148</v>
      </c>
      <c r="D105" s="14" t="s">
        <v>100</v>
      </c>
      <c r="E105" s="28">
        <v>92.98</v>
      </c>
      <c r="F105" s="17">
        <f t="shared" si="17"/>
        <v>41.1</v>
      </c>
      <c r="G105" s="64">
        <f t="shared" si="18"/>
        <v>46.49</v>
      </c>
      <c r="H105" s="64">
        <f t="shared" si="19"/>
        <v>87.59</v>
      </c>
      <c r="I105" s="53">
        <v>4</v>
      </c>
      <c r="J105" s="49" t="s">
        <v>15</v>
      </c>
    </row>
    <row r="106" ht="14.25" spans="1:10">
      <c r="A106" s="62">
        <v>5</v>
      </c>
      <c r="B106" s="14" t="s">
        <v>163</v>
      </c>
      <c r="C106" s="57" t="s">
        <v>148</v>
      </c>
      <c r="D106" s="14" t="s">
        <v>119</v>
      </c>
      <c r="E106" s="28">
        <v>88.78</v>
      </c>
      <c r="F106" s="17">
        <f t="shared" si="17"/>
        <v>42.8</v>
      </c>
      <c r="G106" s="64">
        <f t="shared" si="18"/>
        <v>44.39</v>
      </c>
      <c r="H106" s="64">
        <f t="shared" si="19"/>
        <v>87.19</v>
      </c>
      <c r="I106" s="53">
        <v>5</v>
      </c>
      <c r="J106" s="49" t="s">
        <v>15</v>
      </c>
    </row>
    <row r="107" ht="14.25" spans="1:10">
      <c r="A107" s="62">
        <v>6</v>
      </c>
      <c r="B107" s="14" t="s">
        <v>164</v>
      </c>
      <c r="C107" s="57" t="s">
        <v>148</v>
      </c>
      <c r="D107" s="14" t="s">
        <v>49</v>
      </c>
      <c r="E107" s="28">
        <v>93.14</v>
      </c>
      <c r="F107" s="17">
        <f t="shared" si="17"/>
        <v>40.6</v>
      </c>
      <c r="G107" s="64">
        <f t="shared" si="18"/>
        <v>46.57</v>
      </c>
      <c r="H107" s="64">
        <f t="shared" si="19"/>
        <v>87.17</v>
      </c>
      <c r="I107" s="53">
        <v>6</v>
      </c>
      <c r="J107" s="49" t="s">
        <v>15</v>
      </c>
    </row>
    <row r="108" ht="14.25" spans="1:10">
      <c r="A108" s="62">
        <v>7</v>
      </c>
      <c r="B108" s="14" t="s">
        <v>165</v>
      </c>
      <c r="C108" s="57" t="s">
        <v>148</v>
      </c>
      <c r="D108" s="14" t="s">
        <v>166</v>
      </c>
      <c r="E108" s="28">
        <v>92.78</v>
      </c>
      <c r="F108" s="17">
        <f t="shared" si="17"/>
        <v>39.9</v>
      </c>
      <c r="G108" s="64">
        <f t="shared" si="18"/>
        <v>46.39</v>
      </c>
      <c r="H108" s="64">
        <f t="shared" si="19"/>
        <v>86.29</v>
      </c>
      <c r="I108" s="53">
        <v>7</v>
      </c>
      <c r="J108" s="53"/>
    </row>
    <row r="109" ht="14.25" spans="1:10">
      <c r="A109" s="62">
        <v>8</v>
      </c>
      <c r="B109" s="14" t="s">
        <v>167</v>
      </c>
      <c r="C109" s="57" t="s">
        <v>148</v>
      </c>
      <c r="D109" s="14" t="s">
        <v>27</v>
      </c>
      <c r="E109" s="40">
        <v>92</v>
      </c>
      <c r="F109" s="17">
        <f t="shared" si="17"/>
        <v>40.1</v>
      </c>
      <c r="G109" s="64">
        <f t="shared" si="18"/>
        <v>46</v>
      </c>
      <c r="H109" s="64">
        <f t="shared" si="19"/>
        <v>86.1</v>
      </c>
      <c r="I109" s="53">
        <v>8</v>
      </c>
      <c r="J109" s="53"/>
    </row>
    <row r="110" ht="14.25" spans="1:10">
      <c r="A110" s="62">
        <v>9</v>
      </c>
      <c r="B110" s="14" t="s">
        <v>168</v>
      </c>
      <c r="C110" s="57" t="s">
        <v>148</v>
      </c>
      <c r="D110" s="14" t="s">
        <v>51</v>
      </c>
      <c r="E110" s="28">
        <v>92.28</v>
      </c>
      <c r="F110" s="17">
        <f t="shared" si="17"/>
        <v>39.7</v>
      </c>
      <c r="G110" s="64">
        <f t="shared" si="18"/>
        <v>46.14</v>
      </c>
      <c r="H110" s="64">
        <f t="shared" si="19"/>
        <v>85.84</v>
      </c>
      <c r="I110" s="53">
        <v>9</v>
      </c>
      <c r="J110" s="53"/>
    </row>
    <row r="111" ht="14.25" spans="1:10">
      <c r="A111" s="62">
        <v>10</v>
      </c>
      <c r="B111" s="14" t="s">
        <v>169</v>
      </c>
      <c r="C111" s="57" t="s">
        <v>148</v>
      </c>
      <c r="D111" s="14" t="s">
        <v>87</v>
      </c>
      <c r="E111" s="28">
        <v>92.06</v>
      </c>
      <c r="F111" s="17">
        <f t="shared" si="17"/>
        <v>38.5</v>
      </c>
      <c r="G111" s="64">
        <f t="shared" si="18"/>
        <v>46.03</v>
      </c>
      <c r="H111" s="64">
        <f t="shared" si="19"/>
        <v>84.53</v>
      </c>
      <c r="I111" s="53">
        <v>10</v>
      </c>
      <c r="J111" s="53"/>
    </row>
    <row r="112" ht="14.25" spans="1:10">
      <c r="A112" s="62">
        <v>11</v>
      </c>
      <c r="B112" s="56" t="s">
        <v>170</v>
      </c>
      <c r="C112" s="57" t="s">
        <v>148</v>
      </c>
      <c r="D112" s="56" t="s">
        <v>104</v>
      </c>
      <c r="E112" s="28">
        <v>89.82</v>
      </c>
      <c r="F112" s="17">
        <f t="shared" si="17"/>
        <v>39.5</v>
      </c>
      <c r="G112" s="64">
        <f t="shared" si="18"/>
        <v>44.91</v>
      </c>
      <c r="H112" s="64">
        <f t="shared" si="19"/>
        <v>84.41</v>
      </c>
      <c r="I112" s="53">
        <v>11</v>
      </c>
      <c r="J112" s="53"/>
    </row>
    <row r="113" ht="14.25" spans="1:10">
      <c r="A113" s="62">
        <v>12</v>
      </c>
      <c r="B113" s="14" t="s">
        <v>171</v>
      </c>
      <c r="C113" s="57" t="s">
        <v>148</v>
      </c>
      <c r="D113" s="14" t="s">
        <v>77</v>
      </c>
      <c r="E113" s="40">
        <v>90</v>
      </c>
      <c r="F113" s="17">
        <f t="shared" si="17"/>
        <v>39.1</v>
      </c>
      <c r="G113" s="64">
        <f t="shared" si="18"/>
        <v>45</v>
      </c>
      <c r="H113" s="64">
        <f t="shared" si="19"/>
        <v>84.1</v>
      </c>
      <c r="I113" s="53">
        <v>12</v>
      </c>
      <c r="J113" s="53"/>
    </row>
    <row r="114" ht="14.25" spans="1:10">
      <c r="A114" s="62">
        <v>13</v>
      </c>
      <c r="B114" s="14" t="s">
        <v>172</v>
      </c>
      <c r="C114" s="57" t="s">
        <v>148</v>
      </c>
      <c r="D114" s="14" t="s">
        <v>173</v>
      </c>
      <c r="E114" s="28">
        <v>89.94</v>
      </c>
      <c r="F114" s="17">
        <f t="shared" si="17"/>
        <v>38.6</v>
      </c>
      <c r="G114" s="64">
        <f t="shared" si="18"/>
        <v>44.97</v>
      </c>
      <c r="H114" s="64">
        <f t="shared" si="19"/>
        <v>83.57</v>
      </c>
      <c r="I114" s="53">
        <v>13</v>
      </c>
      <c r="J114" s="53"/>
    </row>
    <row r="115" ht="14.25" spans="1:10">
      <c r="A115" s="62">
        <v>14</v>
      </c>
      <c r="B115" s="14" t="s">
        <v>174</v>
      </c>
      <c r="C115" s="57" t="s">
        <v>148</v>
      </c>
      <c r="D115" s="14" t="s">
        <v>75</v>
      </c>
      <c r="E115" s="28">
        <v>88.26</v>
      </c>
      <c r="F115" s="17">
        <f t="shared" si="17"/>
        <v>38.2</v>
      </c>
      <c r="G115" s="64">
        <f t="shared" si="18"/>
        <v>44.13</v>
      </c>
      <c r="H115" s="64">
        <f t="shared" si="19"/>
        <v>82.33</v>
      </c>
      <c r="I115" s="53">
        <v>14</v>
      </c>
      <c r="J115" s="53"/>
    </row>
    <row r="116" ht="14.25" spans="1:10">
      <c r="A116" s="62">
        <v>15</v>
      </c>
      <c r="B116" s="14" t="s">
        <v>175</v>
      </c>
      <c r="C116" s="57" t="s">
        <v>148</v>
      </c>
      <c r="D116" s="14" t="s">
        <v>176</v>
      </c>
      <c r="E116" s="28">
        <v>84.62</v>
      </c>
      <c r="F116" s="17">
        <f t="shared" si="17"/>
        <v>38.7</v>
      </c>
      <c r="G116" s="64">
        <f t="shared" si="18"/>
        <v>42.31</v>
      </c>
      <c r="H116" s="64">
        <f t="shared" si="19"/>
        <v>81.01</v>
      </c>
      <c r="I116" s="53">
        <v>15</v>
      </c>
      <c r="J116" s="53"/>
    </row>
    <row r="117" ht="14.25" spans="1:10">
      <c r="A117" s="54" t="s">
        <v>177</v>
      </c>
      <c r="B117" s="51"/>
      <c r="C117" s="51"/>
      <c r="D117" s="51"/>
      <c r="E117" s="55"/>
      <c r="F117" s="51"/>
      <c r="G117" s="51"/>
      <c r="H117" s="51"/>
      <c r="I117" s="51"/>
      <c r="J117" s="51"/>
    </row>
    <row r="118" ht="40.5" spans="1:10">
      <c r="A118" s="62" t="s">
        <v>2</v>
      </c>
      <c r="B118" s="63" t="s">
        <v>3</v>
      </c>
      <c r="C118" s="62" t="s">
        <v>4</v>
      </c>
      <c r="D118" s="62" t="s">
        <v>5</v>
      </c>
      <c r="E118" s="28" t="s">
        <v>6</v>
      </c>
      <c r="F118" s="53" t="s">
        <v>7</v>
      </c>
      <c r="G118" s="53" t="s">
        <v>8</v>
      </c>
      <c r="H118" s="53" t="s">
        <v>9</v>
      </c>
      <c r="I118" s="53" t="s">
        <v>10</v>
      </c>
      <c r="J118" s="69" t="s">
        <v>11</v>
      </c>
    </row>
    <row r="119" ht="14.25" spans="1:10">
      <c r="A119" s="13">
        <v>1</v>
      </c>
      <c r="B119" s="27" t="s">
        <v>178</v>
      </c>
      <c r="C119" s="15" t="s">
        <v>116</v>
      </c>
      <c r="D119" s="27" t="s">
        <v>161</v>
      </c>
      <c r="E119" s="18">
        <v>93.04</v>
      </c>
      <c r="F119" s="17">
        <f t="shared" ref="F119:F131" si="20">D119*0.2</f>
        <v>42.1</v>
      </c>
      <c r="G119" s="18">
        <f t="shared" ref="G119:G131" si="21">E119*0.5</f>
        <v>46.52</v>
      </c>
      <c r="H119" s="18">
        <f t="shared" ref="H119:H131" si="22">F119+G119</f>
        <v>88.62</v>
      </c>
      <c r="I119" s="13">
        <v>1</v>
      </c>
      <c r="J119" s="49" t="s">
        <v>15</v>
      </c>
    </row>
    <row r="120" ht="14.25" spans="1:10">
      <c r="A120" s="13">
        <v>2</v>
      </c>
      <c r="B120" s="27" t="s">
        <v>179</v>
      </c>
      <c r="C120" s="15" t="s">
        <v>116</v>
      </c>
      <c r="D120" s="27" t="s">
        <v>17</v>
      </c>
      <c r="E120" s="18">
        <v>91.74</v>
      </c>
      <c r="F120" s="17">
        <f t="shared" si="20"/>
        <v>42.7</v>
      </c>
      <c r="G120" s="18">
        <f t="shared" si="21"/>
        <v>45.87</v>
      </c>
      <c r="H120" s="18">
        <f t="shared" si="22"/>
        <v>88.57</v>
      </c>
      <c r="I120" s="13">
        <v>2</v>
      </c>
      <c r="J120" s="49" t="s">
        <v>15</v>
      </c>
    </row>
    <row r="121" ht="14.25" spans="1:10">
      <c r="A121" s="13">
        <v>3</v>
      </c>
      <c r="B121" s="27" t="s">
        <v>180</v>
      </c>
      <c r="C121" s="15" t="s">
        <v>116</v>
      </c>
      <c r="D121" s="27" t="s">
        <v>181</v>
      </c>
      <c r="E121" s="18">
        <v>92.52</v>
      </c>
      <c r="F121" s="17">
        <f t="shared" si="20"/>
        <v>42.3</v>
      </c>
      <c r="G121" s="18">
        <f t="shared" si="21"/>
        <v>46.26</v>
      </c>
      <c r="H121" s="18">
        <f t="shared" si="22"/>
        <v>88.56</v>
      </c>
      <c r="I121" s="13">
        <v>3</v>
      </c>
      <c r="J121" s="49" t="s">
        <v>15</v>
      </c>
    </row>
    <row r="122" ht="14.25" spans="1:10">
      <c r="A122" s="13">
        <v>4</v>
      </c>
      <c r="B122" s="27" t="s">
        <v>182</v>
      </c>
      <c r="C122" s="15" t="s">
        <v>116</v>
      </c>
      <c r="D122" s="27" t="s">
        <v>183</v>
      </c>
      <c r="E122" s="18">
        <v>92.1</v>
      </c>
      <c r="F122" s="17">
        <f t="shared" si="20"/>
        <v>42.4</v>
      </c>
      <c r="G122" s="18">
        <f t="shared" si="21"/>
        <v>46.05</v>
      </c>
      <c r="H122" s="18">
        <f t="shared" si="22"/>
        <v>88.45</v>
      </c>
      <c r="I122" s="13">
        <v>4</v>
      </c>
      <c r="J122" s="49" t="s">
        <v>15</v>
      </c>
    </row>
    <row r="123" ht="14.25" spans="1:10">
      <c r="A123" s="13">
        <v>5</v>
      </c>
      <c r="B123" s="27" t="s">
        <v>184</v>
      </c>
      <c r="C123" s="15" t="s">
        <v>116</v>
      </c>
      <c r="D123" s="27" t="s">
        <v>161</v>
      </c>
      <c r="E123" s="18">
        <v>92.64</v>
      </c>
      <c r="F123" s="17">
        <f t="shared" si="20"/>
        <v>42.1</v>
      </c>
      <c r="G123" s="18">
        <f t="shared" si="21"/>
        <v>46.32</v>
      </c>
      <c r="H123" s="18">
        <f t="shared" si="22"/>
        <v>88.42</v>
      </c>
      <c r="I123" s="13">
        <v>5</v>
      </c>
      <c r="J123" s="70"/>
    </row>
    <row r="124" ht="14.25" spans="1:10">
      <c r="A124" s="13">
        <v>6</v>
      </c>
      <c r="B124" s="27" t="s">
        <v>185</v>
      </c>
      <c r="C124" s="15" t="s">
        <v>116</v>
      </c>
      <c r="D124" s="27" t="s">
        <v>186</v>
      </c>
      <c r="E124" s="18">
        <v>92.6</v>
      </c>
      <c r="F124" s="17">
        <f t="shared" si="20"/>
        <v>42</v>
      </c>
      <c r="G124" s="18">
        <f t="shared" si="21"/>
        <v>46.3</v>
      </c>
      <c r="H124" s="18">
        <f t="shared" si="22"/>
        <v>88.3</v>
      </c>
      <c r="I124" s="13">
        <v>6</v>
      </c>
      <c r="J124" s="70"/>
    </row>
    <row r="125" ht="14.25" spans="1:10">
      <c r="A125" s="13">
        <v>7</v>
      </c>
      <c r="B125" s="27" t="s">
        <v>187</v>
      </c>
      <c r="C125" s="15" t="s">
        <v>116</v>
      </c>
      <c r="D125" s="27" t="s">
        <v>188</v>
      </c>
      <c r="E125" s="18">
        <v>91.2</v>
      </c>
      <c r="F125" s="17">
        <f t="shared" si="20"/>
        <v>42.6</v>
      </c>
      <c r="G125" s="18">
        <f t="shared" si="21"/>
        <v>45.6</v>
      </c>
      <c r="H125" s="18">
        <f t="shared" si="22"/>
        <v>88.2</v>
      </c>
      <c r="I125" s="13">
        <v>7</v>
      </c>
      <c r="J125" s="70"/>
    </row>
    <row r="126" ht="14.25" spans="1:10">
      <c r="A126" s="13">
        <v>8</v>
      </c>
      <c r="B126" s="27" t="s">
        <v>189</v>
      </c>
      <c r="C126" s="15" t="s">
        <v>116</v>
      </c>
      <c r="D126" s="27" t="s">
        <v>159</v>
      </c>
      <c r="E126" s="18">
        <v>89.14</v>
      </c>
      <c r="F126" s="17">
        <f t="shared" si="20"/>
        <v>43.5</v>
      </c>
      <c r="G126" s="18">
        <f t="shared" si="21"/>
        <v>44.57</v>
      </c>
      <c r="H126" s="18">
        <f t="shared" si="22"/>
        <v>88.07</v>
      </c>
      <c r="I126" s="13">
        <v>8</v>
      </c>
      <c r="J126" s="70"/>
    </row>
    <row r="127" ht="14.25" spans="1:10">
      <c r="A127" s="13">
        <v>9</v>
      </c>
      <c r="B127" s="27" t="s">
        <v>190</v>
      </c>
      <c r="C127" s="15" t="s">
        <v>116</v>
      </c>
      <c r="D127" s="27" t="s">
        <v>191</v>
      </c>
      <c r="E127" s="18">
        <v>93.32</v>
      </c>
      <c r="F127" s="17">
        <f t="shared" si="20"/>
        <v>41.4</v>
      </c>
      <c r="G127" s="18">
        <f t="shared" si="21"/>
        <v>46.66</v>
      </c>
      <c r="H127" s="18">
        <f t="shared" si="22"/>
        <v>88.06</v>
      </c>
      <c r="I127" s="13">
        <v>9</v>
      </c>
      <c r="J127" s="70"/>
    </row>
    <row r="128" ht="14.25" spans="1:10">
      <c r="A128" s="13">
        <v>10</v>
      </c>
      <c r="B128" s="27" t="s">
        <v>192</v>
      </c>
      <c r="C128" s="15" t="s">
        <v>116</v>
      </c>
      <c r="D128" s="27" t="s">
        <v>121</v>
      </c>
      <c r="E128" s="18">
        <v>92.22</v>
      </c>
      <c r="F128" s="17">
        <f t="shared" si="20"/>
        <v>41.9</v>
      </c>
      <c r="G128" s="18">
        <f t="shared" si="21"/>
        <v>46.11</v>
      </c>
      <c r="H128" s="18">
        <f t="shared" si="22"/>
        <v>88.01</v>
      </c>
      <c r="I128" s="13">
        <v>10</v>
      </c>
      <c r="J128" s="70"/>
    </row>
    <row r="129" ht="14.25" spans="1:10">
      <c r="A129" s="13">
        <v>11</v>
      </c>
      <c r="B129" s="27" t="s">
        <v>193</v>
      </c>
      <c r="C129" s="15" t="s">
        <v>116</v>
      </c>
      <c r="D129" s="27" t="s">
        <v>183</v>
      </c>
      <c r="E129" s="18">
        <v>91.1</v>
      </c>
      <c r="F129" s="17">
        <f t="shared" si="20"/>
        <v>42.4</v>
      </c>
      <c r="G129" s="18">
        <f t="shared" si="21"/>
        <v>45.55</v>
      </c>
      <c r="H129" s="18">
        <f t="shared" si="22"/>
        <v>87.95</v>
      </c>
      <c r="I129" s="13">
        <v>11</v>
      </c>
      <c r="J129" s="70"/>
    </row>
    <row r="130" ht="14.25" spans="1:10">
      <c r="A130" s="13">
        <v>12</v>
      </c>
      <c r="B130" s="27" t="s">
        <v>194</v>
      </c>
      <c r="C130" s="15" t="s">
        <v>116</v>
      </c>
      <c r="D130" s="27" t="s">
        <v>195</v>
      </c>
      <c r="E130" s="18">
        <v>91.02</v>
      </c>
      <c r="F130" s="17">
        <f t="shared" si="20"/>
        <v>42.2</v>
      </c>
      <c r="G130" s="18">
        <f t="shared" si="21"/>
        <v>45.51</v>
      </c>
      <c r="H130" s="18">
        <f t="shared" si="22"/>
        <v>87.71</v>
      </c>
      <c r="I130" s="13">
        <v>12</v>
      </c>
      <c r="J130" s="70"/>
    </row>
    <row r="131" ht="14.25" spans="1:10">
      <c r="A131" s="13">
        <v>13</v>
      </c>
      <c r="B131" s="27" t="s">
        <v>196</v>
      </c>
      <c r="C131" s="15" t="s">
        <v>116</v>
      </c>
      <c r="D131" s="27" t="s">
        <v>191</v>
      </c>
      <c r="E131" s="18">
        <v>89.92</v>
      </c>
      <c r="F131" s="17">
        <f t="shared" si="20"/>
        <v>41.4</v>
      </c>
      <c r="G131" s="18">
        <f t="shared" si="21"/>
        <v>44.96</v>
      </c>
      <c r="H131" s="18">
        <f t="shared" si="22"/>
        <v>86.36</v>
      </c>
      <c r="I131" s="13">
        <v>13</v>
      </c>
      <c r="J131" s="70"/>
    </row>
    <row r="132" ht="20" customHeight="1" spans="1:10">
      <c r="A132" s="71" t="s">
        <v>197</v>
      </c>
      <c r="B132" s="72"/>
      <c r="C132" s="72"/>
      <c r="D132" s="72"/>
      <c r="E132" s="73"/>
      <c r="F132" s="72"/>
      <c r="G132" s="72"/>
      <c r="H132" s="72"/>
      <c r="I132" s="72"/>
      <c r="J132" s="72"/>
    </row>
    <row r="133" ht="33.75" spans="1:10">
      <c r="A133" s="33" t="s">
        <v>2</v>
      </c>
      <c r="B133" s="34" t="s">
        <v>3</v>
      </c>
      <c r="C133" s="33" t="s">
        <v>4</v>
      </c>
      <c r="D133" s="33" t="s">
        <v>5</v>
      </c>
      <c r="E133" s="35" t="s">
        <v>6</v>
      </c>
      <c r="F133" s="33" t="s">
        <v>7</v>
      </c>
      <c r="G133" s="33" t="s">
        <v>8</v>
      </c>
      <c r="H133" s="33" t="s">
        <v>9</v>
      </c>
      <c r="I133" s="33" t="s">
        <v>10</v>
      </c>
      <c r="J133" s="67" t="s">
        <v>11</v>
      </c>
    </row>
    <row r="134" ht="14.25" spans="1:10">
      <c r="A134" s="13">
        <v>1</v>
      </c>
      <c r="B134" s="14" t="s">
        <v>198</v>
      </c>
      <c r="C134" s="15" t="s">
        <v>199</v>
      </c>
      <c r="D134" s="14" t="s">
        <v>200</v>
      </c>
      <c r="E134" s="18">
        <v>89.68</v>
      </c>
      <c r="F134" s="17">
        <f t="shared" ref="F134:F139" si="23">D134*0.2</f>
        <v>42.6</v>
      </c>
      <c r="G134" s="18">
        <f t="shared" ref="G134:G139" si="24">E134*0.5</f>
        <v>44.84</v>
      </c>
      <c r="H134" s="18">
        <f t="shared" ref="H134:H139" si="25">F134+G134</f>
        <v>87.44</v>
      </c>
      <c r="I134" s="13">
        <v>1</v>
      </c>
      <c r="J134" s="49" t="s">
        <v>15</v>
      </c>
    </row>
    <row r="135" ht="14.25" spans="1:10">
      <c r="A135" s="13">
        <v>2</v>
      </c>
      <c r="B135" s="56" t="s">
        <v>201</v>
      </c>
      <c r="C135" s="15" t="s">
        <v>199</v>
      </c>
      <c r="D135" s="56" t="s">
        <v>53</v>
      </c>
      <c r="E135" s="18">
        <v>91.26</v>
      </c>
      <c r="F135" s="17">
        <f t="shared" si="23"/>
        <v>40.3</v>
      </c>
      <c r="G135" s="18">
        <f t="shared" si="24"/>
        <v>45.63</v>
      </c>
      <c r="H135" s="18">
        <f t="shared" si="25"/>
        <v>85.93</v>
      </c>
      <c r="I135" s="13">
        <v>2</v>
      </c>
      <c r="J135" s="49" t="s">
        <v>15</v>
      </c>
    </row>
    <row r="136" ht="14.25" spans="1:10">
      <c r="A136" s="13">
        <v>3</v>
      </c>
      <c r="B136" s="14" t="s">
        <v>202</v>
      </c>
      <c r="C136" s="15" t="s">
        <v>199</v>
      </c>
      <c r="D136" s="14" t="s">
        <v>166</v>
      </c>
      <c r="E136" s="18">
        <v>90.4</v>
      </c>
      <c r="F136" s="17">
        <f t="shared" si="23"/>
        <v>39.9</v>
      </c>
      <c r="G136" s="18">
        <f t="shared" si="24"/>
        <v>45.2</v>
      </c>
      <c r="H136" s="18">
        <f t="shared" si="25"/>
        <v>85.1</v>
      </c>
      <c r="I136" s="13">
        <v>3</v>
      </c>
      <c r="J136" s="13"/>
    </row>
    <row r="137" ht="14.25" spans="1:10">
      <c r="A137" s="13">
        <v>4</v>
      </c>
      <c r="B137" s="14" t="s">
        <v>203</v>
      </c>
      <c r="C137" s="15" t="s">
        <v>199</v>
      </c>
      <c r="D137" s="14" t="s">
        <v>176</v>
      </c>
      <c r="E137" s="18">
        <v>90.36</v>
      </c>
      <c r="F137" s="17">
        <f t="shared" si="23"/>
        <v>38.7</v>
      </c>
      <c r="G137" s="18">
        <f t="shared" si="24"/>
        <v>45.18</v>
      </c>
      <c r="H137" s="18">
        <f t="shared" si="25"/>
        <v>83.88</v>
      </c>
      <c r="I137" s="13">
        <v>4</v>
      </c>
      <c r="J137" s="13"/>
    </row>
    <row r="138" ht="14.25" spans="1:10">
      <c r="A138" s="13">
        <v>5</v>
      </c>
      <c r="B138" s="14" t="s">
        <v>204</v>
      </c>
      <c r="C138" s="15" t="s">
        <v>199</v>
      </c>
      <c r="D138" s="14" t="s">
        <v>21</v>
      </c>
      <c r="E138" s="18">
        <v>87.08</v>
      </c>
      <c r="F138" s="17">
        <f t="shared" si="23"/>
        <v>40.2</v>
      </c>
      <c r="G138" s="18">
        <f t="shared" si="24"/>
        <v>43.54</v>
      </c>
      <c r="H138" s="18">
        <f t="shared" si="25"/>
        <v>83.74</v>
      </c>
      <c r="I138" s="13">
        <v>5</v>
      </c>
      <c r="J138" s="13"/>
    </row>
    <row r="139" ht="14.25" spans="1:10">
      <c r="A139" s="13">
        <v>6</v>
      </c>
      <c r="B139" s="14" t="s">
        <v>205</v>
      </c>
      <c r="C139" s="15" t="s">
        <v>199</v>
      </c>
      <c r="D139" s="14" t="s">
        <v>108</v>
      </c>
      <c r="E139" s="18">
        <v>88.22</v>
      </c>
      <c r="F139" s="17">
        <f t="shared" si="23"/>
        <v>39.3</v>
      </c>
      <c r="G139" s="18">
        <f t="shared" si="24"/>
        <v>44.11</v>
      </c>
      <c r="H139" s="18">
        <f t="shared" si="25"/>
        <v>83.41</v>
      </c>
      <c r="I139" s="13">
        <v>6</v>
      </c>
      <c r="J139" s="13"/>
    </row>
    <row r="140" ht="22" customHeight="1" spans="1:10">
      <c r="A140" s="71" t="s">
        <v>206</v>
      </c>
      <c r="B140" s="72"/>
      <c r="C140" s="72"/>
      <c r="D140" s="72"/>
      <c r="E140" s="73"/>
      <c r="F140" s="72"/>
      <c r="G140" s="72"/>
      <c r="H140" s="72"/>
      <c r="I140" s="72"/>
      <c r="J140" s="72"/>
    </row>
    <row r="141" ht="33.75" spans="1:10">
      <c r="A141" s="33" t="s">
        <v>2</v>
      </c>
      <c r="B141" s="34" t="s">
        <v>3</v>
      </c>
      <c r="C141" s="33" t="s">
        <v>4</v>
      </c>
      <c r="D141" s="33" t="s">
        <v>5</v>
      </c>
      <c r="E141" s="35" t="s">
        <v>6</v>
      </c>
      <c r="F141" s="33" t="s">
        <v>7</v>
      </c>
      <c r="G141" s="33" t="s">
        <v>8</v>
      </c>
      <c r="H141" s="33" t="s">
        <v>9</v>
      </c>
      <c r="I141" s="33" t="s">
        <v>10</v>
      </c>
      <c r="J141" s="67" t="s">
        <v>11</v>
      </c>
    </row>
    <row r="142" s="4" customFormat="1" ht="15" customHeight="1" spans="1:10">
      <c r="A142" s="13">
        <v>1</v>
      </c>
      <c r="B142" s="27" t="s">
        <v>207</v>
      </c>
      <c r="C142" s="15" t="s">
        <v>199</v>
      </c>
      <c r="D142" s="27" t="s">
        <v>208</v>
      </c>
      <c r="E142" s="13">
        <v>89.56</v>
      </c>
      <c r="F142" s="17">
        <f t="shared" ref="F142:F144" si="26">D142*0.2</f>
        <v>40.25</v>
      </c>
      <c r="G142" s="13">
        <f t="shared" ref="G142:G144" si="27">E142*0.5</f>
        <v>44.78</v>
      </c>
      <c r="H142" s="13">
        <f t="shared" ref="H142:H144" si="28">F142+G142</f>
        <v>85.03</v>
      </c>
      <c r="I142" s="13">
        <v>1</v>
      </c>
      <c r="J142" s="49" t="s">
        <v>15</v>
      </c>
    </row>
    <row r="143" s="1" customFormat="1" ht="15" customHeight="1" spans="1:10">
      <c r="A143" s="13">
        <v>2</v>
      </c>
      <c r="B143" s="27" t="s">
        <v>209</v>
      </c>
      <c r="C143" s="15" t="s">
        <v>199</v>
      </c>
      <c r="D143" s="27" t="s">
        <v>166</v>
      </c>
      <c r="E143" s="13">
        <v>88.84</v>
      </c>
      <c r="F143" s="17">
        <f t="shared" si="26"/>
        <v>39.9</v>
      </c>
      <c r="G143" s="13">
        <f t="shared" si="27"/>
        <v>44.42</v>
      </c>
      <c r="H143" s="13">
        <f t="shared" si="28"/>
        <v>84.32</v>
      </c>
      <c r="I143" s="13">
        <v>2</v>
      </c>
      <c r="J143" s="70"/>
    </row>
    <row r="144" s="1" customFormat="1" ht="15" customHeight="1" spans="1:10">
      <c r="A144" s="13">
        <v>3</v>
      </c>
      <c r="B144" s="27" t="s">
        <v>210</v>
      </c>
      <c r="C144" s="15" t="s">
        <v>199</v>
      </c>
      <c r="D144" s="27" t="s">
        <v>211</v>
      </c>
      <c r="E144" s="13">
        <v>84.54</v>
      </c>
      <c r="F144" s="17">
        <f t="shared" si="26"/>
        <v>38.65</v>
      </c>
      <c r="G144" s="13">
        <f t="shared" si="27"/>
        <v>42.27</v>
      </c>
      <c r="H144" s="13">
        <f t="shared" si="28"/>
        <v>80.92</v>
      </c>
      <c r="I144" s="13">
        <v>3</v>
      </c>
      <c r="J144" s="70"/>
    </row>
    <row r="145" ht="14.25" spans="1:10">
      <c r="A145" s="54" t="s">
        <v>212</v>
      </c>
      <c r="B145" s="51"/>
      <c r="C145" s="51"/>
      <c r="D145" s="51"/>
      <c r="E145" s="55"/>
      <c r="F145" s="51"/>
      <c r="G145" s="51"/>
      <c r="H145" s="51"/>
      <c r="I145" s="51"/>
      <c r="J145" s="51"/>
    </row>
    <row r="146" ht="33.75" spans="1:10">
      <c r="A146" s="33" t="s">
        <v>2</v>
      </c>
      <c r="B146" s="34" t="s">
        <v>3</v>
      </c>
      <c r="C146" s="33" t="s">
        <v>4</v>
      </c>
      <c r="D146" s="33" t="s">
        <v>5</v>
      </c>
      <c r="E146" s="35" t="s">
        <v>6</v>
      </c>
      <c r="F146" s="33" t="s">
        <v>7</v>
      </c>
      <c r="G146" s="33" t="s">
        <v>8</v>
      </c>
      <c r="H146" s="33" t="s">
        <v>9</v>
      </c>
      <c r="I146" s="33" t="s">
        <v>10</v>
      </c>
      <c r="J146" s="67" t="s">
        <v>11</v>
      </c>
    </row>
    <row r="147" s="1" customFormat="1" ht="15" customHeight="1" spans="1:10">
      <c r="A147" s="13">
        <v>1</v>
      </c>
      <c r="B147" s="27" t="s">
        <v>213</v>
      </c>
      <c r="C147" s="15" t="s">
        <v>214</v>
      </c>
      <c r="D147" s="27" t="s">
        <v>215</v>
      </c>
      <c r="E147" s="18">
        <v>90.58</v>
      </c>
      <c r="F147" s="17">
        <f t="shared" ref="F147:F152" si="29">D147*0.2</f>
        <v>38.8</v>
      </c>
      <c r="G147" s="18">
        <f t="shared" ref="G147:G152" si="30">E147*0.5</f>
        <v>45.29</v>
      </c>
      <c r="H147" s="18">
        <f t="shared" ref="H147:H152" si="31">F147+G147</f>
        <v>84.09</v>
      </c>
      <c r="I147" s="13">
        <v>1</v>
      </c>
      <c r="J147" s="49" t="s">
        <v>15</v>
      </c>
    </row>
    <row r="148" s="1" customFormat="1" ht="15" customHeight="1" spans="1:10">
      <c r="A148" s="13">
        <v>2</v>
      </c>
      <c r="B148" s="27" t="s">
        <v>216</v>
      </c>
      <c r="C148" s="15" t="s">
        <v>214</v>
      </c>
      <c r="D148" s="27" t="s">
        <v>217</v>
      </c>
      <c r="E148" s="18">
        <v>91.2</v>
      </c>
      <c r="F148" s="17">
        <f t="shared" si="29"/>
        <v>37.5</v>
      </c>
      <c r="G148" s="18">
        <f t="shared" si="30"/>
        <v>45.6</v>
      </c>
      <c r="H148" s="18">
        <f t="shared" si="31"/>
        <v>83.1</v>
      </c>
      <c r="I148" s="13">
        <v>2</v>
      </c>
      <c r="J148" s="49" t="s">
        <v>15</v>
      </c>
    </row>
    <row r="149" s="1" customFormat="1" ht="15" customHeight="1" spans="1:10">
      <c r="A149" s="13">
        <v>3</v>
      </c>
      <c r="B149" s="27" t="s">
        <v>218</v>
      </c>
      <c r="C149" s="15" t="s">
        <v>214</v>
      </c>
      <c r="D149" s="27" t="s">
        <v>219</v>
      </c>
      <c r="E149" s="18">
        <v>89.9</v>
      </c>
      <c r="F149" s="17">
        <f t="shared" si="29"/>
        <v>37.3</v>
      </c>
      <c r="G149" s="18">
        <f t="shared" si="30"/>
        <v>44.95</v>
      </c>
      <c r="H149" s="18">
        <f t="shared" si="31"/>
        <v>82.25</v>
      </c>
      <c r="I149" s="13">
        <v>3</v>
      </c>
      <c r="J149" s="70"/>
    </row>
    <row r="150" s="1" customFormat="1" ht="15" customHeight="1" spans="1:10">
      <c r="A150" s="13">
        <v>4</v>
      </c>
      <c r="B150" s="27" t="s">
        <v>220</v>
      </c>
      <c r="C150" s="15" t="s">
        <v>214</v>
      </c>
      <c r="D150" s="27" t="s">
        <v>221</v>
      </c>
      <c r="E150" s="18">
        <v>91.12</v>
      </c>
      <c r="F150" s="17">
        <f t="shared" si="29"/>
        <v>36.4</v>
      </c>
      <c r="G150" s="18">
        <f t="shared" si="30"/>
        <v>45.56</v>
      </c>
      <c r="H150" s="18">
        <f t="shared" si="31"/>
        <v>81.96</v>
      </c>
      <c r="I150" s="13">
        <v>4</v>
      </c>
      <c r="J150" s="70"/>
    </row>
    <row r="151" s="1" customFormat="1" ht="15" customHeight="1" spans="1:10">
      <c r="A151" s="13">
        <v>5</v>
      </c>
      <c r="B151" s="27" t="s">
        <v>222</v>
      </c>
      <c r="C151" s="15" t="s">
        <v>214</v>
      </c>
      <c r="D151" s="27" t="s">
        <v>223</v>
      </c>
      <c r="E151" s="18">
        <v>88.66</v>
      </c>
      <c r="F151" s="17">
        <f t="shared" si="29"/>
        <v>35.75</v>
      </c>
      <c r="G151" s="18">
        <f t="shared" si="30"/>
        <v>44.33</v>
      </c>
      <c r="H151" s="18">
        <f t="shared" si="31"/>
        <v>80.08</v>
      </c>
      <c r="I151" s="13">
        <v>5</v>
      </c>
      <c r="J151" s="70"/>
    </row>
    <row r="152" s="1" customFormat="1" ht="15" customHeight="1" spans="1:10">
      <c r="A152" s="13">
        <v>6</v>
      </c>
      <c r="B152" s="27" t="s">
        <v>224</v>
      </c>
      <c r="C152" s="15" t="s">
        <v>214</v>
      </c>
      <c r="D152" s="27" t="s">
        <v>225</v>
      </c>
      <c r="E152" s="18">
        <v>87.04</v>
      </c>
      <c r="F152" s="17">
        <f t="shared" si="29"/>
        <v>36</v>
      </c>
      <c r="G152" s="18">
        <f t="shared" si="30"/>
        <v>43.52</v>
      </c>
      <c r="H152" s="18">
        <f t="shared" si="31"/>
        <v>79.52</v>
      </c>
      <c r="I152" s="13">
        <v>6</v>
      </c>
      <c r="J152" s="70"/>
    </row>
    <row r="153" ht="14.25" spans="1:10">
      <c r="A153" s="54" t="s">
        <v>226</v>
      </c>
      <c r="B153" s="51"/>
      <c r="C153" s="51"/>
      <c r="D153" s="51"/>
      <c r="E153" s="55"/>
      <c r="F153" s="51"/>
      <c r="G153" s="51"/>
      <c r="H153" s="51"/>
      <c r="I153" s="51"/>
      <c r="J153" s="51"/>
    </row>
    <row r="154" ht="40.5" spans="1:10">
      <c r="A154" s="62" t="s">
        <v>2</v>
      </c>
      <c r="B154" s="63" t="s">
        <v>3</v>
      </c>
      <c r="C154" s="62" t="s">
        <v>4</v>
      </c>
      <c r="D154" s="62" t="s">
        <v>5</v>
      </c>
      <c r="E154" s="28" t="s">
        <v>6</v>
      </c>
      <c r="F154" s="53" t="s">
        <v>7</v>
      </c>
      <c r="G154" s="53" t="s">
        <v>8</v>
      </c>
      <c r="H154" s="53" t="s">
        <v>9</v>
      </c>
      <c r="I154" s="53" t="s">
        <v>10</v>
      </c>
      <c r="J154" s="69" t="s">
        <v>11</v>
      </c>
    </row>
    <row r="155" s="1" customFormat="1" ht="21" customHeight="1" spans="1:10">
      <c r="A155" s="26">
        <v>1</v>
      </c>
      <c r="B155" s="14" t="s">
        <v>227</v>
      </c>
      <c r="C155" s="26" t="s">
        <v>228</v>
      </c>
      <c r="D155" s="14" t="s">
        <v>83</v>
      </c>
      <c r="E155" s="61">
        <v>85.6</v>
      </c>
      <c r="F155" s="17">
        <f t="shared" ref="F155:F160" si="32">D155*0.2</f>
        <v>37.8</v>
      </c>
      <c r="G155" s="61">
        <f t="shared" ref="G155:G160" si="33">E155*0.5</f>
        <v>42.8</v>
      </c>
      <c r="H155" s="61">
        <f t="shared" ref="H155:H160" si="34">F155+G155</f>
        <v>80.6</v>
      </c>
      <c r="I155" s="28">
        <v>1</v>
      </c>
      <c r="J155" s="49" t="s">
        <v>15</v>
      </c>
    </row>
    <row r="156" s="1" customFormat="1" ht="18" customHeight="1" spans="1:10">
      <c r="A156" s="26">
        <v>2</v>
      </c>
      <c r="B156" s="14" t="s">
        <v>229</v>
      </c>
      <c r="C156" s="26" t="s">
        <v>228</v>
      </c>
      <c r="D156" s="14" t="s">
        <v>230</v>
      </c>
      <c r="E156" s="61">
        <v>81.8</v>
      </c>
      <c r="F156" s="17">
        <f t="shared" si="32"/>
        <v>37</v>
      </c>
      <c r="G156" s="61">
        <f t="shared" si="33"/>
        <v>40.9</v>
      </c>
      <c r="H156" s="61">
        <f t="shared" si="34"/>
        <v>77.9</v>
      </c>
      <c r="I156" s="28">
        <v>2</v>
      </c>
      <c r="J156" s="49" t="s">
        <v>15</v>
      </c>
    </row>
    <row r="157" s="1" customFormat="1" ht="20" customHeight="1" spans="1:10">
      <c r="A157" s="26">
        <v>3</v>
      </c>
      <c r="B157" s="14" t="s">
        <v>231</v>
      </c>
      <c r="C157" s="26" t="s">
        <v>228</v>
      </c>
      <c r="D157" s="56" t="s">
        <v>232</v>
      </c>
      <c r="E157" s="61">
        <v>82.2</v>
      </c>
      <c r="F157" s="17">
        <f t="shared" si="32"/>
        <v>36</v>
      </c>
      <c r="G157" s="61">
        <f t="shared" si="33"/>
        <v>41.1</v>
      </c>
      <c r="H157" s="61">
        <f t="shared" si="34"/>
        <v>77.1</v>
      </c>
      <c r="I157" s="28">
        <v>3</v>
      </c>
      <c r="J157" s="28"/>
    </row>
    <row r="158" s="1" customFormat="1" ht="18" customHeight="1" spans="1:10">
      <c r="A158" s="26">
        <v>4</v>
      </c>
      <c r="B158" s="14" t="s">
        <v>233</v>
      </c>
      <c r="C158" s="26" t="s">
        <v>228</v>
      </c>
      <c r="D158" s="14" t="s">
        <v>234</v>
      </c>
      <c r="E158" s="61">
        <v>79.4</v>
      </c>
      <c r="F158" s="17">
        <f t="shared" si="32"/>
        <v>36.4</v>
      </c>
      <c r="G158" s="61">
        <f t="shared" si="33"/>
        <v>39.7</v>
      </c>
      <c r="H158" s="61">
        <f t="shared" si="34"/>
        <v>76.1</v>
      </c>
      <c r="I158" s="28">
        <v>4</v>
      </c>
      <c r="J158" s="28"/>
    </row>
    <row r="159" s="1" customFormat="1" ht="15" customHeight="1" spans="1:10">
      <c r="A159" s="26">
        <v>5</v>
      </c>
      <c r="B159" s="14" t="s">
        <v>235</v>
      </c>
      <c r="C159" s="26" t="s">
        <v>228</v>
      </c>
      <c r="D159" s="14" t="s">
        <v>236</v>
      </c>
      <c r="E159" s="61">
        <v>79.2</v>
      </c>
      <c r="F159" s="17">
        <f t="shared" si="32"/>
        <v>35.5</v>
      </c>
      <c r="G159" s="61">
        <f t="shared" si="33"/>
        <v>39.6</v>
      </c>
      <c r="H159" s="61">
        <f t="shared" si="34"/>
        <v>75.1</v>
      </c>
      <c r="I159" s="28">
        <v>5</v>
      </c>
      <c r="J159" s="28"/>
    </row>
    <row r="160" s="1" customFormat="1" ht="15" customHeight="1" spans="1:10">
      <c r="A160" s="26">
        <v>6</v>
      </c>
      <c r="B160" s="14" t="s">
        <v>237</v>
      </c>
      <c r="C160" s="26" t="s">
        <v>228</v>
      </c>
      <c r="D160" s="14" t="s">
        <v>238</v>
      </c>
      <c r="E160" s="61">
        <v>81.2</v>
      </c>
      <c r="F160" s="17">
        <f t="shared" si="32"/>
        <v>33.6</v>
      </c>
      <c r="G160" s="61">
        <f t="shared" si="33"/>
        <v>40.6</v>
      </c>
      <c r="H160" s="61">
        <f t="shared" si="34"/>
        <v>74.2</v>
      </c>
      <c r="I160" s="28">
        <v>6</v>
      </c>
      <c r="J160" s="28"/>
    </row>
    <row r="161" ht="14.25" spans="1:10">
      <c r="A161" s="54" t="s">
        <v>239</v>
      </c>
      <c r="B161" s="51"/>
      <c r="C161" s="51"/>
      <c r="D161" s="51"/>
      <c r="E161" s="55"/>
      <c r="F161" s="51"/>
      <c r="G161" s="51"/>
      <c r="H161" s="51"/>
      <c r="I161" s="51"/>
      <c r="J161" s="51"/>
    </row>
    <row r="162" ht="40.5" spans="1:10">
      <c r="A162" s="62" t="s">
        <v>2</v>
      </c>
      <c r="B162" s="63" t="s">
        <v>3</v>
      </c>
      <c r="C162" s="62" t="s">
        <v>4</v>
      </c>
      <c r="D162" s="62" t="s">
        <v>5</v>
      </c>
      <c r="E162" s="28" t="s">
        <v>6</v>
      </c>
      <c r="F162" s="53" t="s">
        <v>7</v>
      </c>
      <c r="G162" s="53" t="s">
        <v>8</v>
      </c>
      <c r="H162" s="53" t="s">
        <v>9</v>
      </c>
      <c r="I162" s="53" t="s">
        <v>10</v>
      </c>
      <c r="J162" s="69" t="s">
        <v>11</v>
      </c>
    </row>
    <row r="163" s="1" customFormat="1" ht="15" customHeight="1" spans="1:10">
      <c r="A163" s="26">
        <v>1</v>
      </c>
      <c r="B163" s="27" t="s">
        <v>240</v>
      </c>
      <c r="C163" s="26" t="s">
        <v>228</v>
      </c>
      <c r="D163" s="27" t="s">
        <v>241</v>
      </c>
      <c r="E163" s="74">
        <v>83.2</v>
      </c>
      <c r="F163" s="17">
        <f t="shared" ref="F163:F165" si="35">D163*0.2</f>
        <v>35.8</v>
      </c>
      <c r="G163" s="75">
        <f t="shared" ref="G163:G165" si="36">E163*0.5</f>
        <v>41.6</v>
      </c>
      <c r="H163" s="61">
        <f t="shared" ref="H163:H165" si="37">F163+G163</f>
        <v>77.4</v>
      </c>
      <c r="I163" s="78">
        <v>1</v>
      </c>
      <c r="J163" s="49" t="s">
        <v>15</v>
      </c>
    </row>
    <row r="164" s="1" customFormat="1" ht="15" customHeight="1" spans="1:10">
      <c r="A164" s="26">
        <v>2</v>
      </c>
      <c r="B164" s="27" t="s">
        <v>242</v>
      </c>
      <c r="C164" s="26" t="s">
        <v>228</v>
      </c>
      <c r="D164" s="27" t="s">
        <v>243</v>
      </c>
      <c r="E164" s="75">
        <v>81.2</v>
      </c>
      <c r="F164" s="17">
        <f t="shared" si="35"/>
        <v>36.3</v>
      </c>
      <c r="G164" s="75">
        <f t="shared" si="36"/>
        <v>40.6</v>
      </c>
      <c r="H164" s="61">
        <f t="shared" si="37"/>
        <v>76.9</v>
      </c>
      <c r="I164" s="28">
        <v>2</v>
      </c>
      <c r="J164" s="28"/>
    </row>
    <row r="165" s="1" customFormat="1" ht="15" customHeight="1" spans="1:10">
      <c r="A165" s="26">
        <v>3</v>
      </c>
      <c r="B165" s="27" t="s">
        <v>244</v>
      </c>
      <c r="C165" s="26" t="s">
        <v>228</v>
      </c>
      <c r="D165" s="27" t="s">
        <v>245</v>
      </c>
      <c r="E165" s="74">
        <v>78.8</v>
      </c>
      <c r="F165" s="17">
        <f t="shared" si="35"/>
        <v>30.1</v>
      </c>
      <c r="G165" s="75">
        <f t="shared" si="36"/>
        <v>39.4</v>
      </c>
      <c r="H165" s="61">
        <f t="shared" si="37"/>
        <v>69.5</v>
      </c>
      <c r="I165" s="78">
        <v>3</v>
      </c>
      <c r="J165" s="79"/>
    </row>
    <row r="166" ht="14.25" spans="1:10">
      <c r="A166" s="54" t="s">
        <v>246</v>
      </c>
      <c r="B166" s="51"/>
      <c r="C166" s="51"/>
      <c r="D166" s="51"/>
      <c r="E166" s="55"/>
      <c r="F166" s="51"/>
      <c r="G166" s="51"/>
      <c r="H166" s="51"/>
      <c r="I166" s="51"/>
      <c r="J166" s="51"/>
    </row>
    <row r="167" ht="40.5" spans="1:10">
      <c r="A167" s="62" t="s">
        <v>2</v>
      </c>
      <c r="B167" s="63" t="s">
        <v>3</v>
      </c>
      <c r="C167" s="62" t="s">
        <v>4</v>
      </c>
      <c r="D167" s="62" t="s">
        <v>5</v>
      </c>
      <c r="E167" s="28" t="s">
        <v>6</v>
      </c>
      <c r="F167" s="53" t="s">
        <v>7</v>
      </c>
      <c r="G167" s="53" t="s">
        <v>8</v>
      </c>
      <c r="H167" s="53" t="s">
        <v>9</v>
      </c>
      <c r="I167" s="53" t="s">
        <v>10</v>
      </c>
      <c r="J167" s="69" t="s">
        <v>11</v>
      </c>
    </row>
    <row r="168" s="1" customFormat="1" ht="22" customHeight="1" spans="1:10">
      <c r="A168" s="26">
        <v>1</v>
      </c>
      <c r="B168" s="14" t="s">
        <v>247</v>
      </c>
      <c r="C168" s="26" t="s">
        <v>248</v>
      </c>
      <c r="D168" s="14" t="s">
        <v>249</v>
      </c>
      <c r="E168" s="28">
        <v>89.82</v>
      </c>
      <c r="F168" s="17">
        <f t="shared" ref="F168:F170" si="38">D168*0.2</f>
        <v>36.5</v>
      </c>
      <c r="G168" s="28">
        <f t="shared" ref="G168:G170" si="39">E168*0.5</f>
        <v>44.91</v>
      </c>
      <c r="H168" s="28">
        <f t="shared" ref="H168:H170" si="40">F168+G168</f>
        <v>81.41</v>
      </c>
      <c r="I168" s="28">
        <v>1</v>
      </c>
      <c r="J168" s="49" t="s">
        <v>15</v>
      </c>
    </row>
    <row r="169" s="1" customFormat="1" ht="15" customHeight="1" spans="1:10">
      <c r="A169" s="26">
        <v>2</v>
      </c>
      <c r="B169" s="14" t="s">
        <v>250</v>
      </c>
      <c r="C169" s="26" t="s">
        <v>248</v>
      </c>
      <c r="D169" s="14" t="s">
        <v>251</v>
      </c>
      <c r="E169" s="28">
        <v>86.84</v>
      </c>
      <c r="F169" s="17">
        <f t="shared" si="38"/>
        <v>35</v>
      </c>
      <c r="G169" s="28">
        <f t="shared" si="39"/>
        <v>43.42</v>
      </c>
      <c r="H169" s="28">
        <f t="shared" si="40"/>
        <v>78.42</v>
      </c>
      <c r="I169" s="28">
        <v>2</v>
      </c>
      <c r="J169" s="28"/>
    </row>
    <row r="170" s="1" customFormat="1" ht="21" customHeight="1" spans="1:10">
      <c r="A170" s="26">
        <v>3</v>
      </c>
      <c r="B170" s="14" t="s">
        <v>252</v>
      </c>
      <c r="C170" s="26" t="s">
        <v>248</v>
      </c>
      <c r="D170" s="14" t="s">
        <v>253</v>
      </c>
      <c r="E170" s="28">
        <v>85.14</v>
      </c>
      <c r="F170" s="17">
        <f t="shared" si="38"/>
        <v>34.3</v>
      </c>
      <c r="G170" s="28">
        <f t="shared" si="39"/>
        <v>42.57</v>
      </c>
      <c r="H170" s="28">
        <f t="shared" si="40"/>
        <v>76.87</v>
      </c>
      <c r="I170" s="28">
        <v>3</v>
      </c>
      <c r="J170" s="28"/>
    </row>
    <row r="171" ht="14.25" spans="1:10">
      <c r="A171" s="60" t="s">
        <v>254</v>
      </c>
      <c r="B171" s="51"/>
      <c r="C171" s="51"/>
      <c r="D171" s="51"/>
      <c r="E171" s="55"/>
      <c r="F171" s="51"/>
      <c r="G171" s="51"/>
      <c r="H171" s="51"/>
      <c r="I171" s="51"/>
      <c r="J171" s="51"/>
    </row>
    <row r="172" ht="40.5" spans="1:10">
      <c r="A172" s="62" t="s">
        <v>2</v>
      </c>
      <c r="B172" s="63" t="s">
        <v>3</v>
      </c>
      <c r="C172" s="62" t="s">
        <v>4</v>
      </c>
      <c r="D172" s="62" t="s">
        <v>5</v>
      </c>
      <c r="E172" s="28" t="s">
        <v>6</v>
      </c>
      <c r="F172" s="53" t="s">
        <v>7</v>
      </c>
      <c r="G172" s="53" t="s">
        <v>8</v>
      </c>
      <c r="H172" s="53" t="s">
        <v>9</v>
      </c>
      <c r="I172" s="53" t="s">
        <v>10</v>
      </c>
      <c r="J172" s="53" t="s">
        <v>11</v>
      </c>
    </row>
    <row r="173" s="1" customFormat="1" ht="26" customHeight="1" spans="1:10">
      <c r="A173" s="26">
        <v>1</v>
      </c>
      <c r="B173" s="14" t="s">
        <v>255</v>
      </c>
      <c r="C173" s="26" t="s">
        <v>256</v>
      </c>
      <c r="D173" s="14" t="s">
        <v>49</v>
      </c>
      <c r="E173" s="28">
        <v>84.84</v>
      </c>
      <c r="F173" s="17">
        <f t="shared" ref="F173:F179" si="41">D173*0.2</f>
        <v>40.6</v>
      </c>
      <c r="G173" s="28">
        <f t="shared" ref="G173:G179" si="42">E173*0.5</f>
        <v>42.42</v>
      </c>
      <c r="H173" s="28">
        <f t="shared" ref="H173:H179" si="43">F173+G173</f>
        <v>83.02</v>
      </c>
      <c r="I173" s="28">
        <v>1</v>
      </c>
      <c r="J173" s="49" t="s">
        <v>15</v>
      </c>
    </row>
    <row r="174" s="1" customFormat="1" ht="22" customHeight="1" spans="1:10">
      <c r="A174" s="26">
        <v>2</v>
      </c>
      <c r="B174" s="14" t="s">
        <v>257</v>
      </c>
      <c r="C174" s="26" t="s">
        <v>256</v>
      </c>
      <c r="D174" s="14" t="s">
        <v>258</v>
      </c>
      <c r="E174" s="28">
        <v>87.56</v>
      </c>
      <c r="F174" s="17">
        <f t="shared" si="41"/>
        <v>36.8</v>
      </c>
      <c r="G174" s="28">
        <f t="shared" si="42"/>
        <v>43.78</v>
      </c>
      <c r="H174" s="28">
        <f t="shared" si="43"/>
        <v>80.58</v>
      </c>
      <c r="I174" s="28">
        <v>2</v>
      </c>
      <c r="J174" s="28"/>
    </row>
    <row r="175" ht="14.25" spans="1:10">
      <c r="A175" s="54" t="s">
        <v>259</v>
      </c>
      <c r="B175" s="51"/>
      <c r="C175" s="51"/>
      <c r="D175" s="51"/>
      <c r="E175" s="55"/>
      <c r="F175" s="51"/>
      <c r="G175" s="51"/>
      <c r="H175" s="51"/>
      <c r="I175" s="51"/>
      <c r="J175" s="51"/>
    </row>
    <row r="176" ht="40.5" spans="1:10">
      <c r="A176" s="62" t="s">
        <v>2</v>
      </c>
      <c r="B176" s="63" t="s">
        <v>3</v>
      </c>
      <c r="C176" s="62" t="s">
        <v>4</v>
      </c>
      <c r="D176" s="62" t="s">
        <v>5</v>
      </c>
      <c r="E176" s="28" t="s">
        <v>6</v>
      </c>
      <c r="F176" s="53" t="s">
        <v>7</v>
      </c>
      <c r="G176" s="53" t="s">
        <v>8</v>
      </c>
      <c r="H176" s="53" t="s">
        <v>9</v>
      </c>
      <c r="I176" s="53" t="s">
        <v>10</v>
      </c>
      <c r="J176" s="69" t="s">
        <v>11</v>
      </c>
    </row>
    <row r="177" s="1" customFormat="1" ht="21" customHeight="1" spans="1:10">
      <c r="A177" s="26">
        <v>1</v>
      </c>
      <c r="B177" s="27" t="s">
        <v>260</v>
      </c>
      <c r="C177" s="76" t="s">
        <v>261</v>
      </c>
      <c r="D177" s="27" t="s">
        <v>188</v>
      </c>
      <c r="E177" s="28">
        <v>87.44</v>
      </c>
      <c r="F177" s="17">
        <f t="shared" si="41"/>
        <v>42.6</v>
      </c>
      <c r="G177" s="28">
        <f t="shared" si="42"/>
        <v>43.72</v>
      </c>
      <c r="H177" s="28">
        <f t="shared" si="43"/>
        <v>86.32</v>
      </c>
      <c r="I177" s="28">
        <v>1</v>
      </c>
      <c r="J177" s="49" t="s">
        <v>15</v>
      </c>
    </row>
    <row r="178" s="1" customFormat="1" ht="20" customHeight="1" spans="1:10">
      <c r="A178" s="26">
        <v>2</v>
      </c>
      <c r="B178" s="27" t="s">
        <v>262</v>
      </c>
      <c r="C178" s="76" t="s">
        <v>261</v>
      </c>
      <c r="D178" s="27" t="s">
        <v>25</v>
      </c>
      <c r="E178" s="28">
        <v>87.36</v>
      </c>
      <c r="F178" s="17">
        <f t="shared" si="41"/>
        <v>40.5</v>
      </c>
      <c r="G178" s="28">
        <f t="shared" si="42"/>
        <v>43.68</v>
      </c>
      <c r="H178" s="28">
        <f t="shared" si="43"/>
        <v>84.18</v>
      </c>
      <c r="I178" s="28">
        <v>2</v>
      </c>
      <c r="J178" s="80"/>
    </row>
    <row r="179" s="1" customFormat="1" ht="18" customHeight="1" spans="1:10">
      <c r="A179" s="26">
        <v>3</v>
      </c>
      <c r="B179" s="27" t="s">
        <v>263</v>
      </c>
      <c r="C179" s="76" t="s">
        <v>261</v>
      </c>
      <c r="D179" s="27" t="s">
        <v>111</v>
      </c>
      <c r="E179" s="28">
        <v>84.36</v>
      </c>
      <c r="F179" s="17">
        <f t="shared" si="41"/>
        <v>39.6</v>
      </c>
      <c r="G179" s="28">
        <f t="shared" si="42"/>
        <v>42.18</v>
      </c>
      <c r="H179" s="28">
        <f t="shared" si="43"/>
        <v>81.78</v>
      </c>
      <c r="I179" s="28">
        <v>3</v>
      </c>
      <c r="J179" s="80"/>
    </row>
    <row r="180" ht="14.25" spans="1:10">
      <c r="A180" s="60" t="s">
        <v>264</v>
      </c>
      <c r="B180" s="51"/>
      <c r="C180" s="51"/>
      <c r="D180" s="51"/>
      <c r="E180" s="55"/>
      <c r="F180" s="51"/>
      <c r="G180" s="51"/>
      <c r="H180" s="51"/>
      <c r="I180" s="51"/>
      <c r="J180" s="51"/>
    </row>
    <row r="181" ht="40.5" spans="1:10">
      <c r="A181" s="62" t="s">
        <v>2</v>
      </c>
      <c r="B181" s="63" t="s">
        <v>3</v>
      </c>
      <c r="C181" s="62" t="s">
        <v>4</v>
      </c>
      <c r="D181" s="62" t="s">
        <v>5</v>
      </c>
      <c r="E181" s="28" t="s">
        <v>6</v>
      </c>
      <c r="F181" s="53" t="s">
        <v>7</v>
      </c>
      <c r="G181" s="53" t="s">
        <v>8</v>
      </c>
      <c r="H181" s="53" t="s">
        <v>9</v>
      </c>
      <c r="I181" s="53" t="s">
        <v>10</v>
      </c>
      <c r="J181" s="69" t="s">
        <v>11</v>
      </c>
    </row>
    <row r="182" ht="14.25" spans="1:10">
      <c r="A182" s="13">
        <v>1</v>
      </c>
      <c r="B182" s="36" t="s">
        <v>265</v>
      </c>
      <c r="C182" s="77" t="s">
        <v>266</v>
      </c>
      <c r="D182" s="14" t="s">
        <v>267</v>
      </c>
      <c r="E182" s="13">
        <v>86.54</v>
      </c>
      <c r="F182" s="17">
        <f t="shared" ref="F182:F193" si="44">D182*0.2</f>
        <v>43.7</v>
      </c>
      <c r="G182" s="18">
        <f t="shared" ref="G182:G193" si="45">E182*0.5</f>
        <v>43.27</v>
      </c>
      <c r="H182" s="13">
        <f t="shared" ref="H182:H193" si="46">F182+G182</f>
        <v>86.97</v>
      </c>
      <c r="I182" s="13">
        <v>1</v>
      </c>
      <c r="J182" s="49" t="s">
        <v>15</v>
      </c>
    </row>
    <row r="183" ht="14.25" spans="1:10">
      <c r="A183" s="13">
        <v>2</v>
      </c>
      <c r="B183" s="36" t="s">
        <v>268</v>
      </c>
      <c r="C183" s="77" t="s">
        <v>266</v>
      </c>
      <c r="D183" s="14" t="s">
        <v>269</v>
      </c>
      <c r="E183" s="13">
        <v>85.54</v>
      </c>
      <c r="F183" s="17">
        <f t="shared" si="44"/>
        <v>44.1</v>
      </c>
      <c r="G183" s="18">
        <f t="shared" si="45"/>
        <v>42.77</v>
      </c>
      <c r="H183" s="13">
        <f t="shared" si="46"/>
        <v>86.87</v>
      </c>
      <c r="I183" s="13">
        <v>2</v>
      </c>
      <c r="J183" s="49" t="s">
        <v>15</v>
      </c>
    </row>
    <row r="184" ht="14.25" spans="1:10">
      <c r="A184" s="13">
        <v>3</v>
      </c>
      <c r="B184" s="36" t="s">
        <v>270</v>
      </c>
      <c r="C184" s="77" t="s">
        <v>266</v>
      </c>
      <c r="D184" s="14" t="s">
        <v>271</v>
      </c>
      <c r="E184" s="13">
        <v>86.48</v>
      </c>
      <c r="F184" s="17">
        <f t="shared" si="44"/>
        <v>43.4</v>
      </c>
      <c r="G184" s="18">
        <f t="shared" si="45"/>
        <v>43.24</v>
      </c>
      <c r="H184" s="13">
        <f t="shared" si="46"/>
        <v>86.64</v>
      </c>
      <c r="I184" s="13">
        <v>3</v>
      </c>
      <c r="J184" s="49" t="s">
        <v>15</v>
      </c>
    </row>
    <row r="185" ht="14.25" spans="1:10">
      <c r="A185" s="13">
        <v>4</v>
      </c>
      <c r="B185" s="36" t="s">
        <v>272</v>
      </c>
      <c r="C185" s="77" t="s">
        <v>266</v>
      </c>
      <c r="D185" s="14" t="s">
        <v>159</v>
      </c>
      <c r="E185" s="13">
        <v>85.92</v>
      </c>
      <c r="F185" s="17">
        <f t="shared" si="44"/>
        <v>43.5</v>
      </c>
      <c r="G185" s="18">
        <f t="shared" si="45"/>
        <v>42.96</v>
      </c>
      <c r="H185" s="13">
        <f t="shared" si="46"/>
        <v>86.46</v>
      </c>
      <c r="I185" s="13">
        <v>4</v>
      </c>
      <c r="J185" s="49" t="s">
        <v>15</v>
      </c>
    </row>
    <row r="186" ht="14.25" spans="1:10">
      <c r="A186" s="13">
        <v>5</v>
      </c>
      <c r="B186" s="36" t="s">
        <v>273</v>
      </c>
      <c r="C186" s="77" t="s">
        <v>266</v>
      </c>
      <c r="D186" s="14" t="s">
        <v>117</v>
      </c>
      <c r="E186" s="13">
        <v>84.86</v>
      </c>
      <c r="F186" s="17">
        <f t="shared" si="44"/>
        <v>43.8</v>
      </c>
      <c r="G186" s="18">
        <f t="shared" si="45"/>
        <v>42.43</v>
      </c>
      <c r="H186" s="13">
        <f t="shared" si="46"/>
        <v>86.23</v>
      </c>
      <c r="I186" s="13">
        <v>5</v>
      </c>
      <c r="J186" s="13"/>
    </row>
    <row r="187" ht="14.25" spans="1:10">
      <c r="A187" s="13">
        <v>6</v>
      </c>
      <c r="B187" s="36" t="s">
        <v>274</v>
      </c>
      <c r="C187" s="77" t="s">
        <v>266</v>
      </c>
      <c r="D187" s="14" t="s">
        <v>17</v>
      </c>
      <c r="E187" s="13">
        <v>84.76</v>
      </c>
      <c r="F187" s="17">
        <f t="shared" si="44"/>
        <v>42.7</v>
      </c>
      <c r="G187" s="18">
        <f t="shared" si="45"/>
        <v>42.38</v>
      </c>
      <c r="H187" s="13">
        <f t="shared" si="46"/>
        <v>85.08</v>
      </c>
      <c r="I187" s="13">
        <v>6</v>
      </c>
      <c r="J187" s="13"/>
    </row>
    <row r="188" ht="14.25" spans="1:10">
      <c r="A188" s="13">
        <v>7</v>
      </c>
      <c r="B188" s="36" t="s">
        <v>275</v>
      </c>
      <c r="C188" s="77" t="s">
        <v>266</v>
      </c>
      <c r="D188" s="14" t="s">
        <v>31</v>
      </c>
      <c r="E188" s="13">
        <v>83.82</v>
      </c>
      <c r="F188" s="17">
        <f t="shared" si="44"/>
        <v>40.8</v>
      </c>
      <c r="G188" s="18">
        <f t="shared" si="45"/>
        <v>41.91</v>
      </c>
      <c r="H188" s="13">
        <f t="shared" si="46"/>
        <v>82.71</v>
      </c>
      <c r="I188" s="13">
        <v>7</v>
      </c>
      <c r="J188" s="13"/>
    </row>
    <row r="189" ht="14.25" spans="1:10">
      <c r="A189" s="13">
        <v>8</v>
      </c>
      <c r="B189" s="36" t="s">
        <v>276</v>
      </c>
      <c r="C189" s="77" t="s">
        <v>266</v>
      </c>
      <c r="D189" s="14" t="s">
        <v>166</v>
      </c>
      <c r="E189" s="13">
        <v>83.84</v>
      </c>
      <c r="F189" s="17">
        <f t="shared" si="44"/>
        <v>39.9</v>
      </c>
      <c r="G189" s="18">
        <f t="shared" si="45"/>
        <v>41.92</v>
      </c>
      <c r="H189" s="13">
        <f t="shared" si="46"/>
        <v>81.82</v>
      </c>
      <c r="I189" s="13">
        <v>8</v>
      </c>
      <c r="J189" s="13"/>
    </row>
    <row r="190" ht="14.25" spans="1:10">
      <c r="A190" s="13">
        <v>9</v>
      </c>
      <c r="B190" s="36" t="s">
        <v>277</v>
      </c>
      <c r="C190" s="77" t="s">
        <v>266</v>
      </c>
      <c r="D190" s="14" t="s">
        <v>278</v>
      </c>
      <c r="E190" s="13">
        <v>83.96</v>
      </c>
      <c r="F190" s="17">
        <f t="shared" si="44"/>
        <v>39.4</v>
      </c>
      <c r="G190" s="18">
        <f t="shared" si="45"/>
        <v>41.98</v>
      </c>
      <c r="H190" s="13">
        <f t="shared" si="46"/>
        <v>81.38</v>
      </c>
      <c r="I190" s="13">
        <v>9</v>
      </c>
      <c r="J190" s="13"/>
    </row>
    <row r="191" ht="14.25" spans="1:10">
      <c r="A191" s="13">
        <v>10</v>
      </c>
      <c r="B191" s="36" t="s">
        <v>279</v>
      </c>
      <c r="C191" s="77" t="s">
        <v>266</v>
      </c>
      <c r="D191" s="14" t="s">
        <v>79</v>
      </c>
      <c r="E191" s="17">
        <v>83.4</v>
      </c>
      <c r="F191" s="17">
        <f t="shared" si="44"/>
        <v>38.9</v>
      </c>
      <c r="G191" s="18">
        <f t="shared" si="45"/>
        <v>41.7</v>
      </c>
      <c r="H191" s="13">
        <f t="shared" si="46"/>
        <v>80.6</v>
      </c>
      <c r="I191" s="13">
        <v>10</v>
      </c>
      <c r="J191" s="13"/>
    </row>
    <row r="192" ht="14.25" spans="1:10">
      <c r="A192" s="13">
        <v>11</v>
      </c>
      <c r="B192" s="36" t="s">
        <v>280</v>
      </c>
      <c r="C192" s="77" t="s">
        <v>266</v>
      </c>
      <c r="D192" s="14" t="s">
        <v>79</v>
      </c>
      <c r="E192" s="13">
        <v>82.22</v>
      </c>
      <c r="F192" s="17">
        <f t="shared" si="44"/>
        <v>38.9</v>
      </c>
      <c r="G192" s="18">
        <f t="shared" si="45"/>
        <v>41.11</v>
      </c>
      <c r="H192" s="13">
        <f t="shared" si="46"/>
        <v>80.01</v>
      </c>
      <c r="I192" s="13">
        <v>11</v>
      </c>
      <c r="J192" s="13"/>
    </row>
    <row r="193" ht="14.25" spans="1:10">
      <c r="A193" s="13">
        <v>12</v>
      </c>
      <c r="B193" s="36" t="s">
        <v>281</v>
      </c>
      <c r="C193" s="77" t="s">
        <v>266</v>
      </c>
      <c r="D193" s="14" t="s">
        <v>282</v>
      </c>
      <c r="E193" s="13">
        <v>0</v>
      </c>
      <c r="F193" s="17">
        <f t="shared" si="44"/>
        <v>38.8</v>
      </c>
      <c r="G193" s="18">
        <f t="shared" si="45"/>
        <v>0</v>
      </c>
      <c r="H193" s="13">
        <f t="shared" si="46"/>
        <v>38.8</v>
      </c>
      <c r="I193" s="13">
        <v>12</v>
      </c>
      <c r="J193" s="13"/>
    </row>
    <row r="194" ht="14.25" spans="1:10">
      <c r="A194" s="60" t="s">
        <v>283</v>
      </c>
      <c r="B194" s="51"/>
      <c r="C194" s="51"/>
      <c r="D194" s="51"/>
      <c r="E194" s="55"/>
      <c r="F194" s="51"/>
      <c r="G194" s="51"/>
      <c r="H194" s="51"/>
      <c r="I194" s="51"/>
      <c r="J194" s="51"/>
    </row>
    <row r="195" ht="40.5" spans="1:10">
      <c r="A195" s="62" t="s">
        <v>2</v>
      </c>
      <c r="B195" s="63" t="s">
        <v>3</v>
      </c>
      <c r="C195" s="62" t="s">
        <v>4</v>
      </c>
      <c r="D195" s="62" t="s">
        <v>5</v>
      </c>
      <c r="E195" s="28" t="s">
        <v>6</v>
      </c>
      <c r="F195" s="53" t="s">
        <v>7</v>
      </c>
      <c r="G195" s="53" t="s">
        <v>8</v>
      </c>
      <c r="H195" s="53" t="s">
        <v>9</v>
      </c>
      <c r="I195" s="53" t="s">
        <v>10</v>
      </c>
      <c r="J195" s="53" t="s">
        <v>11</v>
      </c>
    </row>
    <row r="196" s="1" customFormat="1" ht="15" customHeight="1" spans="1:10">
      <c r="A196" s="13">
        <v>1</v>
      </c>
      <c r="B196" s="27" t="s">
        <v>284</v>
      </c>
      <c r="C196" s="77" t="s">
        <v>266</v>
      </c>
      <c r="D196" s="27" t="s">
        <v>285</v>
      </c>
      <c r="E196" s="13">
        <v>86.5</v>
      </c>
      <c r="F196" s="17">
        <f t="shared" ref="F196:F201" si="47">D196*0.2</f>
        <v>43.6</v>
      </c>
      <c r="G196" s="13">
        <f t="shared" ref="G196:G201" si="48">E196*0.5</f>
        <v>43.25</v>
      </c>
      <c r="H196" s="18">
        <f t="shared" ref="H196:H201" si="49">F196+G196</f>
        <v>86.85</v>
      </c>
      <c r="I196" s="13">
        <v>1</v>
      </c>
      <c r="J196" s="49" t="s">
        <v>15</v>
      </c>
    </row>
    <row r="197" s="1" customFormat="1" ht="15" customHeight="1" spans="1:10">
      <c r="A197" s="13">
        <v>2</v>
      </c>
      <c r="B197" s="27" t="s">
        <v>286</v>
      </c>
      <c r="C197" s="77" t="s">
        <v>266</v>
      </c>
      <c r="D197" s="27" t="s">
        <v>287</v>
      </c>
      <c r="E197" s="13">
        <v>85.36</v>
      </c>
      <c r="F197" s="17">
        <f t="shared" si="47"/>
        <v>43.3</v>
      </c>
      <c r="G197" s="13">
        <f t="shared" si="48"/>
        <v>42.68</v>
      </c>
      <c r="H197" s="18">
        <f t="shared" si="49"/>
        <v>85.98</v>
      </c>
      <c r="I197" s="13">
        <v>2</v>
      </c>
      <c r="J197" s="49" t="s">
        <v>15</v>
      </c>
    </row>
    <row r="198" s="1" customFormat="1" ht="21" customHeight="1" spans="1:10">
      <c r="A198" s="13">
        <v>3</v>
      </c>
      <c r="B198" s="27" t="s">
        <v>288</v>
      </c>
      <c r="C198" s="77" t="s">
        <v>266</v>
      </c>
      <c r="D198" s="27" t="s">
        <v>195</v>
      </c>
      <c r="E198" s="13">
        <v>85.62</v>
      </c>
      <c r="F198" s="17">
        <f t="shared" si="47"/>
        <v>42.2</v>
      </c>
      <c r="G198" s="13">
        <f t="shared" si="48"/>
        <v>42.81</v>
      </c>
      <c r="H198" s="18">
        <f t="shared" si="49"/>
        <v>85.01</v>
      </c>
      <c r="I198" s="13">
        <v>3</v>
      </c>
      <c r="J198" s="13"/>
    </row>
    <row r="199" s="1" customFormat="1" ht="14.25" spans="1:10">
      <c r="A199" s="13">
        <v>4</v>
      </c>
      <c r="B199" s="27" t="s">
        <v>289</v>
      </c>
      <c r="C199" s="77" t="s">
        <v>266</v>
      </c>
      <c r="D199" s="27" t="s">
        <v>100</v>
      </c>
      <c r="E199" s="13">
        <v>84.64</v>
      </c>
      <c r="F199" s="17">
        <f t="shared" si="47"/>
        <v>41.1</v>
      </c>
      <c r="G199" s="13">
        <f t="shared" si="48"/>
        <v>42.32</v>
      </c>
      <c r="H199" s="18">
        <f t="shared" si="49"/>
        <v>83.42</v>
      </c>
      <c r="I199" s="13">
        <v>4</v>
      </c>
      <c r="J199" s="13"/>
    </row>
    <row r="200" s="1" customFormat="1" ht="15" customHeight="1" spans="1:10">
      <c r="A200" s="13">
        <v>5</v>
      </c>
      <c r="B200" s="27" t="s">
        <v>290</v>
      </c>
      <c r="C200" s="77" t="s">
        <v>266</v>
      </c>
      <c r="D200" s="27" t="s">
        <v>53</v>
      </c>
      <c r="E200" s="13">
        <v>83.72</v>
      </c>
      <c r="F200" s="17">
        <f t="shared" si="47"/>
        <v>40.3</v>
      </c>
      <c r="G200" s="13">
        <f t="shared" si="48"/>
        <v>41.86</v>
      </c>
      <c r="H200" s="18">
        <f t="shared" si="49"/>
        <v>82.16</v>
      </c>
      <c r="I200" s="13">
        <v>5</v>
      </c>
      <c r="J200" s="13"/>
    </row>
    <row r="201" s="1" customFormat="1" ht="15" customHeight="1" spans="1:10">
      <c r="A201" s="13">
        <v>6</v>
      </c>
      <c r="B201" s="27" t="s">
        <v>291</v>
      </c>
      <c r="C201" s="77" t="s">
        <v>266</v>
      </c>
      <c r="D201" s="27" t="s">
        <v>292</v>
      </c>
      <c r="E201" s="13">
        <v>0</v>
      </c>
      <c r="F201" s="17">
        <f t="shared" si="47"/>
        <v>40.4</v>
      </c>
      <c r="G201" s="13">
        <f t="shared" si="48"/>
        <v>0</v>
      </c>
      <c r="H201" s="18">
        <f t="shared" si="49"/>
        <v>40.4</v>
      </c>
      <c r="I201" s="13">
        <v>6</v>
      </c>
      <c r="J201" s="13"/>
    </row>
    <row r="202" ht="14.25" spans="1:10">
      <c r="A202" s="54" t="s">
        <v>293</v>
      </c>
      <c r="B202" s="51"/>
      <c r="C202" s="51"/>
      <c r="D202" s="51"/>
      <c r="E202" s="55"/>
      <c r="F202" s="51"/>
      <c r="G202" s="51"/>
      <c r="H202" s="51"/>
      <c r="I202" s="51"/>
      <c r="J202" s="51"/>
    </row>
    <row r="203" ht="40.5" spans="1:10">
      <c r="A203" s="62" t="s">
        <v>2</v>
      </c>
      <c r="B203" s="63" t="s">
        <v>3</v>
      </c>
      <c r="C203" s="62" t="s">
        <v>4</v>
      </c>
      <c r="D203" s="62" t="s">
        <v>5</v>
      </c>
      <c r="E203" s="28" t="s">
        <v>6</v>
      </c>
      <c r="F203" s="53" t="s">
        <v>7</v>
      </c>
      <c r="G203" s="53" t="s">
        <v>8</v>
      </c>
      <c r="H203" s="53" t="s">
        <v>9</v>
      </c>
      <c r="I203" s="53" t="s">
        <v>10</v>
      </c>
      <c r="J203" s="69" t="s">
        <v>11</v>
      </c>
    </row>
    <row r="204" ht="14.25" spans="1:10">
      <c r="A204" s="62">
        <v>1</v>
      </c>
      <c r="B204" s="56" t="s">
        <v>294</v>
      </c>
      <c r="C204" s="81" t="s">
        <v>295</v>
      </c>
      <c r="D204" s="56" t="s">
        <v>296</v>
      </c>
      <c r="E204" s="61">
        <v>89.22</v>
      </c>
      <c r="F204" s="64">
        <f t="shared" ref="F204:F215" si="50">D204*0.2</f>
        <v>45.2</v>
      </c>
      <c r="G204" s="64">
        <f t="shared" ref="G204:G215" si="51">E204*0.5</f>
        <v>44.61</v>
      </c>
      <c r="H204" s="64">
        <f t="shared" ref="H204:H215" si="52">F204+G204</f>
        <v>89.81</v>
      </c>
      <c r="I204" s="53">
        <v>1</v>
      </c>
      <c r="J204" s="49" t="s">
        <v>15</v>
      </c>
    </row>
    <row r="205" ht="14.25" spans="1:10">
      <c r="A205" s="62">
        <v>2</v>
      </c>
      <c r="B205" s="14" t="s">
        <v>297</v>
      </c>
      <c r="C205" s="81" t="s">
        <v>295</v>
      </c>
      <c r="D205" s="14" t="s">
        <v>157</v>
      </c>
      <c r="E205" s="61">
        <v>89.82</v>
      </c>
      <c r="F205" s="64">
        <f t="shared" si="50"/>
        <v>42.9</v>
      </c>
      <c r="G205" s="64">
        <f t="shared" si="51"/>
        <v>44.91</v>
      </c>
      <c r="H205" s="64">
        <f t="shared" si="52"/>
        <v>87.81</v>
      </c>
      <c r="I205" s="53">
        <v>2</v>
      </c>
      <c r="J205" s="49" t="s">
        <v>15</v>
      </c>
    </row>
    <row r="206" ht="14.25" spans="1:10">
      <c r="A206" s="62">
        <v>3</v>
      </c>
      <c r="B206" s="56" t="s">
        <v>298</v>
      </c>
      <c r="C206" s="81" t="s">
        <v>295</v>
      </c>
      <c r="D206" s="56" t="s">
        <v>299</v>
      </c>
      <c r="E206" s="61">
        <v>89.1</v>
      </c>
      <c r="F206" s="64">
        <f t="shared" si="50"/>
        <v>43.1</v>
      </c>
      <c r="G206" s="64">
        <f t="shared" si="51"/>
        <v>44.55</v>
      </c>
      <c r="H206" s="64">
        <f t="shared" si="52"/>
        <v>87.65</v>
      </c>
      <c r="I206" s="53">
        <v>3</v>
      </c>
      <c r="J206" s="49" t="s">
        <v>15</v>
      </c>
    </row>
    <row r="207" ht="14.25" spans="1:10">
      <c r="A207" s="62">
        <v>4</v>
      </c>
      <c r="B207" s="14" t="s">
        <v>300</v>
      </c>
      <c r="C207" s="81" t="s">
        <v>295</v>
      </c>
      <c r="D207" s="14" t="s">
        <v>17</v>
      </c>
      <c r="E207" s="61">
        <v>89.48</v>
      </c>
      <c r="F207" s="64">
        <f t="shared" si="50"/>
        <v>42.7</v>
      </c>
      <c r="G207" s="64">
        <f t="shared" si="51"/>
        <v>44.74</v>
      </c>
      <c r="H207" s="64">
        <f t="shared" si="52"/>
        <v>87.44</v>
      </c>
      <c r="I207" s="53">
        <v>4</v>
      </c>
      <c r="J207" s="49" t="s">
        <v>15</v>
      </c>
    </row>
    <row r="208" spans="1:10">
      <c r="A208" s="62">
        <v>5</v>
      </c>
      <c r="B208" s="14" t="s">
        <v>301</v>
      </c>
      <c r="C208" s="81" t="s">
        <v>295</v>
      </c>
      <c r="D208" s="14" t="s">
        <v>121</v>
      </c>
      <c r="E208" s="61">
        <v>90</v>
      </c>
      <c r="F208" s="64">
        <f t="shared" si="50"/>
        <v>41.9</v>
      </c>
      <c r="G208" s="64">
        <f t="shared" si="51"/>
        <v>45</v>
      </c>
      <c r="H208" s="64">
        <f t="shared" si="52"/>
        <v>86.9</v>
      </c>
      <c r="I208" s="53">
        <v>5</v>
      </c>
      <c r="J208" s="53"/>
    </row>
    <row r="209" spans="1:10">
      <c r="A209" s="62">
        <v>6</v>
      </c>
      <c r="B209" s="14" t="s">
        <v>302</v>
      </c>
      <c r="C209" s="81" t="s">
        <v>295</v>
      </c>
      <c r="D209" s="14" t="s">
        <v>157</v>
      </c>
      <c r="E209" s="61">
        <v>86.9</v>
      </c>
      <c r="F209" s="64">
        <f t="shared" si="50"/>
        <v>42.9</v>
      </c>
      <c r="G209" s="64">
        <f t="shared" si="51"/>
        <v>43.45</v>
      </c>
      <c r="H209" s="64">
        <f t="shared" si="52"/>
        <v>86.35</v>
      </c>
      <c r="I209" s="53">
        <v>6</v>
      </c>
      <c r="J209" s="53"/>
    </row>
    <row r="210" spans="1:10">
      <c r="A210" s="62">
        <v>7</v>
      </c>
      <c r="B210" s="14" t="s">
        <v>303</v>
      </c>
      <c r="C210" s="81" t="s">
        <v>295</v>
      </c>
      <c r="D210" s="14" t="s">
        <v>304</v>
      </c>
      <c r="E210" s="61">
        <v>87.7</v>
      </c>
      <c r="F210" s="64">
        <f t="shared" si="50"/>
        <v>42.5</v>
      </c>
      <c r="G210" s="64">
        <f t="shared" si="51"/>
        <v>43.85</v>
      </c>
      <c r="H210" s="64">
        <f t="shared" si="52"/>
        <v>86.35</v>
      </c>
      <c r="I210" s="53">
        <v>6</v>
      </c>
      <c r="J210" s="53"/>
    </row>
    <row r="211" spans="1:10">
      <c r="A211" s="62">
        <v>8</v>
      </c>
      <c r="B211" s="14" t="s">
        <v>305</v>
      </c>
      <c r="C211" s="81" t="s">
        <v>295</v>
      </c>
      <c r="D211" s="14" t="s">
        <v>121</v>
      </c>
      <c r="E211" s="61">
        <v>87.26</v>
      </c>
      <c r="F211" s="64">
        <f t="shared" si="50"/>
        <v>41.9</v>
      </c>
      <c r="G211" s="64">
        <f t="shared" si="51"/>
        <v>43.63</v>
      </c>
      <c r="H211" s="64">
        <f t="shared" si="52"/>
        <v>85.53</v>
      </c>
      <c r="I211" s="53">
        <v>8</v>
      </c>
      <c r="J211" s="53"/>
    </row>
    <row r="212" spans="1:10">
      <c r="A212" s="62">
        <v>9</v>
      </c>
      <c r="B212" s="14" t="s">
        <v>306</v>
      </c>
      <c r="C212" s="81" t="s">
        <v>295</v>
      </c>
      <c r="D212" s="14" t="s">
        <v>41</v>
      </c>
      <c r="E212" s="61">
        <v>87.4</v>
      </c>
      <c r="F212" s="64">
        <f t="shared" si="50"/>
        <v>41.7</v>
      </c>
      <c r="G212" s="64">
        <f t="shared" si="51"/>
        <v>43.7</v>
      </c>
      <c r="H212" s="64">
        <f t="shared" si="52"/>
        <v>85.4</v>
      </c>
      <c r="I212" s="53">
        <v>9</v>
      </c>
      <c r="J212" s="53"/>
    </row>
    <row r="213" ht="14.25" spans="1:10">
      <c r="A213" s="62">
        <v>10</v>
      </c>
      <c r="B213" s="14" t="s">
        <v>307</v>
      </c>
      <c r="C213" s="81" t="s">
        <v>295</v>
      </c>
      <c r="D213" s="14" t="s">
        <v>31</v>
      </c>
      <c r="E213" s="18">
        <v>87.54</v>
      </c>
      <c r="F213" s="64">
        <f t="shared" si="50"/>
        <v>40.8</v>
      </c>
      <c r="G213" s="64">
        <f t="shared" si="51"/>
        <v>43.77</v>
      </c>
      <c r="H213" s="64">
        <f t="shared" si="52"/>
        <v>84.57</v>
      </c>
      <c r="I213" s="13">
        <v>10</v>
      </c>
      <c r="J213" s="53"/>
    </row>
    <row r="214" ht="14.25" spans="1:10">
      <c r="A214" s="62">
        <v>11</v>
      </c>
      <c r="B214" s="14" t="s">
        <v>308</v>
      </c>
      <c r="C214" s="81" t="s">
        <v>295</v>
      </c>
      <c r="D214" s="14" t="s">
        <v>37</v>
      </c>
      <c r="E214" s="18">
        <v>87.06</v>
      </c>
      <c r="F214" s="17">
        <f t="shared" si="50"/>
        <v>40.7</v>
      </c>
      <c r="G214" s="64">
        <f t="shared" si="51"/>
        <v>43.53</v>
      </c>
      <c r="H214" s="64">
        <f t="shared" si="52"/>
        <v>84.23</v>
      </c>
      <c r="I214" s="13">
        <v>11</v>
      </c>
      <c r="J214" s="13"/>
    </row>
    <row r="215" ht="14.25" spans="1:10">
      <c r="A215" s="62">
        <v>12</v>
      </c>
      <c r="B215" s="14" t="s">
        <v>309</v>
      </c>
      <c r="C215" s="81" t="s">
        <v>295</v>
      </c>
      <c r="D215" s="14" t="s">
        <v>23</v>
      </c>
      <c r="E215" s="61">
        <v>84.38</v>
      </c>
      <c r="F215" s="64">
        <f t="shared" si="50"/>
        <v>41.4</v>
      </c>
      <c r="G215" s="64">
        <f t="shared" si="51"/>
        <v>42.19</v>
      </c>
      <c r="H215" s="64">
        <f t="shared" si="52"/>
        <v>83.59</v>
      </c>
      <c r="I215" s="53">
        <v>12</v>
      </c>
      <c r="J215" s="13"/>
    </row>
    <row r="216" ht="14.25" spans="1:10">
      <c r="A216" s="60" t="s">
        <v>310</v>
      </c>
      <c r="B216" s="51"/>
      <c r="C216" s="51"/>
      <c r="D216" s="51"/>
      <c r="E216" s="55"/>
      <c r="F216" s="51"/>
      <c r="G216" s="51"/>
      <c r="H216" s="51"/>
      <c r="I216" s="51"/>
      <c r="J216" s="51"/>
    </row>
    <row r="217" ht="40.5" spans="1:10">
      <c r="A217" s="62" t="s">
        <v>2</v>
      </c>
      <c r="B217" s="63" t="s">
        <v>3</v>
      </c>
      <c r="C217" s="62" t="s">
        <v>4</v>
      </c>
      <c r="D217" s="62" t="s">
        <v>5</v>
      </c>
      <c r="E217" s="28" t="s">
        <v>6</v>
      </c>
      <c r="F217" s="53" t="s">
        <v>7</v>
      </c>
      <c r="G217" s="53" t="s">
        <v>8</v>
      </c>
      <c r="H217" s="53" t="s">
        <v>9</v>
      </c>
      <c r="I217" s="53" t="s">
        <v>10</v>
      </c>
      <c r="J217" s="53" t="s">
        <v>11</v>
      </c>
    </row>
    <row r="218" s="2" customFormat="1" ht="15" customHeight="1" spans="1:10">
      <c r="A218" s="26">
        <v>1</v>
      </c>
      <c r="B218" s="27" t="s">
        <v>311</v>
      </c>
      <c r="C218" s="26" t="s">
        <v>295</v>
      </c>
      <c r="D218" s="27" t="s">
        <v>312</v>
      </c>
      <c r="E218" s="75">
        <v>90.1</v>
      </c>
      <c r="F218" s="61">
        <f t="shared" ref="F218:F221" si="53">D218*0.2</f>
        <v>43</v>
      </c>
      <c r="G218" s="28">
        <f t="shared" ref="G218:G221" si="54">E218*0.5</f>
        <v>45.05</v>
      </c>
      <c r="H218" s="28">
        <f t="shared" ref="H218:H221" si="55">F218+G218</f>
        <v>88.05</v>
      </c>
      <c r="I218" s="89">
        <v>1</v>
      </c>
      <c r="J218" s="49" t="s">
        <v>15</v>
      </c>
    </row>
    <row r="219" s="2" customFormat="1" ht="15" customHeight="1" spans="1:10">
      <c r="A219" s="26">
        <v>2</v>
      </c>
      <c r="B219" s="82" t="s">
        <v>313</v>
      </c>
      <c r="C219" s="26" t="s">
        <v>295</v>
      </c>
      <c r="D219" s="83">
        <v>204.5</v>
      </c>
      <c r="E219" s="84">
        <v>88.14</v>
      </c>
      <c r="F219" s="61">
        <f t="shared" si="53"/>
        <v>40.9</v>
      </c>
      <c r="G219" s="28">
        <f t="shared" si="54"/>
        <v>44.07</v>
      </c>
      <c r="H219" s="28">
        <f t="shared" si="55"/>
        <v>84.97</v>
      </c>
      <c r="I219" s="90">
        <v>2</v>
      </c>
      <c r="J219" s="91"/>
    </row>
    <row r="220" s="2" customFormat="1" ht="15" customHeight="1" spans="1:10">
      <c r="A220" s="26">
        <v>3</v>
      </c>
      <c r="B220" s="82" t="s">
        <v>314</v>
      </c>
      <c r="C220" s="26" t="s">
        <v>295</v>
      </c>
      <c r="D220" s="85">
        <v>204.5</v>
      </c>
      <c r="E220" s="86">
        <v>88.08</v>
      </c>
      <c r="F220" s="61">
        <f t="shared" si="53"/>
        <v>40.9</v>
      </c>
      <c r="G220" s="28">
        <f t="shared" si="54"/>
        <v>44.04</v>
      </c>
      <c r="H220" s="28">
        <f t="shared" si="55"/>
        <v>84.94</v>
      </c>
      <c r="I220" s="92">
        <v>3</v>
      </c>
      <c r="J220" s="93"/>
    </row>
    <row r="221" s="2" customFormat="1" ht="15" customHeight="1" spans="1:10">
      <c r="A221" s="26">
        <v>4</v>
      </c>
      <c r="B221" s="27" t="s">
        <v>315</v>
      </c>
      <c r="C221" s="26" t="s">
        <v>295</v>
      </c>
      <c r="D221" s="27" t="s">
        <v>316</v>
      </c>
      <c r="E221" s="75">
        <v>86.38</v>
      </c>
      <c r="F221" s="61">
        <f t="shared" si="53"/>
        <v>35</v>
      </c>
      <c r="G221" s="28">
        <f t="shared" si="54"/>
        <v>43.19</v>
      </c>
      <c r="H221" s="28">
        <f t="shared" si="55"/>
        <v>78.19</v>
      </c>
      <c r="I221" s="89">
        <v>4</v>
      </c>
      <c r="J221" s="28"/>
    </row>
    <row r="222" ht="14.25" spans="1:10">
      <c r="A222" s="60" t="s">
        <v>317</v>
      </c>
      <c r="B222" s="51"/>
      <c r="C222" s="51"/>
      <c r="D222" s="51"/>
      <c r="E222" s="55"/>
      <c r="F222" s="51"/>
      <c r="G222" s="51"/>
      <c r="H222" s="51"/>
      <c r="I222" s="51"/>
      <c r="J222" s="51"/>
    </row>
    <row r="223" ht="40.5" spans="1:10">
      <c r="A223" s="62" t="s">
        <v>2</v>
      </c>
      <c r="B223" s="63" t="s">
        <v>3</v>
      </c>
      <c r="C223" s="62" t="s">
        <v>4</v>
      </c>
      <c r="D223" s="62" t="s">
        <v>5</v>
      </c>
      <c r="E223" s="28" t="s">
        <v>6</v>
      </c>
      <c r="F223" s="53" t="s">
        <v>318</v>
      </c>
      <c r="G223" s="53" t="s">
        <v>319</v>
      </c>
      <c r="H223" s="53" t="s">
        <v>9</v>
      </c>
      <c r="I223" s="53" t="s">
        <v>10</v>
      </c>
      <c r="J223" s="69" t="s">
        <v>11</v>
      </c>
    </row>
    <row r="224" s="2" customFormat="1" ht="20" customHeight="1" spans="1:10">
      <c r="A224" s="13">
        <v>1</v>
      </c>
      <c r="B224" s="14" t="s">
        <v>320</v>
      </c>
      <c r="C224" s="77" t="s">
        <v>321</v>
      </c>
      <c r="D224" s="14" t="s">
        <v>56</v>
      </c>
      <c r="E224" s="13">
        <v>78.16</v>
      </c>
      <c r="F224" s="17">
        <f t="shared" ref="F224:F226" si="56">D224*0.16</f>
        <v>31.84</v>
      </c>
      <c r="G224" s="18">
        <f t="shared" ref="G224:G226" si="57">E224*0.6</f>
        <v>46.896</v>
      </c>
      <c r="H224" s="18">
        <f t="shared" ref="H224:H226" si="58">F224+G224</f>
        <v>78.736</v>
      </c>
      <c r="I224" s="13">
        <v>1</v>
      </c>
      <c r="J224" s="49" t="s">
        <v>15</v>
      </c>
    </row>
    <row r="225" s="2" customFormat="1" ht="15" customHeight="1" spans="1:10">
      <c r="A225" s="13">
        <v>2</v>
      </c>
      <c r="B225" s="56" t="s">
        <v>322</v>
      </c>
      <c r="C225" s="77" t="s">
        <v>321</v>
      </c>
      <c r="D225" s="56" t="s">
        <v>236</v>
      </c>
      <c r="E225" s="13">
        <v>81.66</v>
      </c>
      <c r="F225" s="17">
        <f t="shared" si="56"/>
        <v>28.4</v>
      </c>
      <c r="G225" s="18">
        <f t="shared" si="57"/>
        <v>48.996</v>
      </c>
      <c r="H225" s="18">
        <f t="shared" si="58"/>
        <v>77.396</v>
      </c>
      <c r="I225" s="13">
        <v>2</v>
      </c>
      <c r="J225" s="70"/>
    </row>
    <row r="226" s="2" customFormat="1" ht="20" customHeight="1" spans="1:10">
      <c r="A226" s="13">
        <v>3</v>
      </c>
      <c r="B226" s="14" t="s">
        <v>323</v>
      </c>
      <c r="C226" s="77" t="s">
        <v>321</v>
      </c>
      <c r="D226" s="14" t="s">
        <v>217</v>
      </c>
      <c r="E226" s="13">
        <v>78.18</v>
      </c>
      <c r="F226" s="17">
        <f t="shared" si="56"/>
        <v>30</v>
      </c>
      <c r="G226" s="18">
        <f t="shared" si="57"/>
        <v>46.908</v>
      </c>
      <c r="H226" s="18">
        <f t="shared" si="58"/>
        <v>76.908</v>
      </c>
      <c r="I226" s="13">
        <v>3</v>
      </c>
      <c r="J226" s="70"/>
    </row>
    <row r="227" ht="14.25" spans="1:10">
      <c r="A227" s="60" t="s">
        <v>324</v>
      </c>
      <c r="B227" s="51"/>
      <c r="C227" s="51"/>
      <c r="D227" s="51"/>
      <c r="E227" s="55"/>
      <c r="F227" s="51"/>
      <c r="G227" s="51"/>
      <c r="H227" s="51"/>
      <c r="I227" s="51"/>
      <c r="J227" s="51"/>
    </row>
    <row r="228" ht="40.5" spans="1:10">
      <c r="A228" s="62" t="s">
        <v>2</v>
      </c>
      <c r="B228" s="63" t="s">
        <v>3</v>
      </c>
      <c r="C228" s="62" t="s">
        <v>4</v>
      </c>
      <c r="D228" s="62" t="s">
        <v>5</v>
      </c>
      <c r="E228" s="28" t="s">
        <v>6</v>
      </c>
      <c r="F228" s="53" t="s">
        <v>318</v>
      </c>
      <c r="G228" s="53" t="s">
        <v>319</v>
      </c>
      <c r="H228" s="53" t="s">
        <v>9</v>
      </c>
      <c r="I228" s="53" t="s">
        <v>10</v>
      </c>
      <c r="J228" s="69" t="s">
        <v>11</v>
      </c>
    </row>
    <row r="229" s="2" customFormat="1" ht="18" customHeight="1" spans="1:10">
      <c r="A229" s="13">
        <v>1</v>
      </c>
      <c r="B229" s="27" t="s">
        <v>325</v>
      </c>
      <c r="C229" s="77" t="s">
        <v>321</v>
      </c>
      <c r="D229" s="27" t="s">
        <v>102</v>
      </c>
      <c r="E229" s="13">
        <v>80.98</v>
      </c>
      <c r="F229" s="17">
        <f t="shared" ref="F229:F234" si="59">D229*0.16</f>
        <v>31.84</v>
      </c>
      <c r="G229" s="18">
        <f t="shared" ref="G229:G234" si="60">E229*0.6</f>
        <v>48.588</v>
      </c>
      <c r="H229" s="18">
        <f t="shared" ref="H229:H234" si="61">F229+G229</f>
        <v>80.428</v>
      </c>
      <c r="I229" s="13">
        <v>1</v>
      </c>
      <c r="J229" s="49" t="s">
        <v>15</v>
      </c>
    </row>
    <row r="230" s="2" customFormat="1" ht="18" customHeight="1" spans="1:10">
      <c r="A230" s="13">
        <v>2</v>
      </c>
      <c r="B230" s="27" t="s">
        <v>326</v>
      </c>
      <c r="C230" s="77" t="s">
        <v>321</v>
      </c>
      <c r="D230" s="27" t="s">
        <v>327</v>
      </c>
      <c r="E230" s="13">
        <v>75.12</v>
      </c>
      <c r="F230" s="17">
        <f t="shared" si="59"/>
        <v>30.4</v>
      </c>
      <c r="G230" s="18">
        <f t="shared" si="60"/>
        <v>45.072</v>
      </c>
      <c r="H230" s="18">
        <f t="shared" si="61"/>
        <v>75.472</v>
      </c>
      <c r="I230" s="13">
        <v>2</v>
      </c>
      <c r="J230" s="49" t="s">
        <v>15</v>
      </c>
    </row>
    <row r="231" s="2" customFormat="1" ht="15" customHeight="1" spans="1:10">
      <c r="A231" s="13">
        <v>3</v>
      </c>
      <c r="B231" s="27" t="s">
        <v>328</v>
      </c>
      <c r="C231" s="77" t="s">
        <v>321</v>
      </c>
      <c r="D231" s="27" t="s">
        <v>329</v>
      </c>
      <c r="E231" s="13">
        <v>81.36</v>
      </c>
      <c r="F231" s="17">
        <f t="shared" si="59"/>
        <v>26.56</v>
      </c>
      <c r="G231" s="18">
        <f t="shared" si="60"/>
        <v>48.816</v>
      </c>
      <c r="H231" s="18">
        <f t="shared" si="61"/>
        <v>75.376</v>
      </c>
      <c r="I231" s="13">
        <v>3</v>
      </c>
      <c r="J231" s="13"/>
    </row>
    <row r="232" s="2" customFormat="1" ht="16" customHeight="1" spans="1:10">
      <c r="A232" s="13">
        <v>4</v>
      </c>
      <c r="B232" s="27" t="s">
        <v>330</v>
      </c>
      <c r="C232" s="77" t="s">
        <v>321</v>
      </c>
      <c r="D232" s="27" t="s">
        <v>331</v>
      </c>
      <c r="E232" s="13">
        <v>73.26</v>
      </c>
      <c r="F232" s="17">
        <f t="shared" si="59"/>
        <v>27.52</v>
      </c>
      <c r="G232" s="18">
        <f t="shared" si="60"/>
        <v>43.956</v>
      </c>
      <c r="H232" s="18">
        <f t="shared" si="61"/>
        <v>71.476</v>
      </c>
      <c r="I232" s="13">
        <v>4</v>
      </c>
      <c r="J232" s="70"/>
    </row>
    <row r="233" s="2" customFormat="1" ht="18" customHeight="1" spans="1:10">
      <c r="A233" s="13">
        <v>5</v>
      </c>
      <c r="B233" s="27" t="s">
        <v>332</v>
      </c>
      <c r="C233" s="77" t="s">
        <v>321</v>
      </c>
      <c r="D233" s="27" t="s">
        <v>333</v>
      </c>
      <c r="E233" s="16">
        <v>73.18</v>
      </c>
      <c r="F233" s="17">
        <f t="shared" si="59"/>
        <v>26.16</v>
      </c>
      <c r="G233" s="18">
        <f t="shared" si="60"/>
        <v>43.908</v>
      </c>
      <c r="H233" s="18">
        <f t="shared" si="61"/>
        <v>70.068</v>
      </c>
      <c r="I233" s="48">
        <v>5</v>
      </c>
      <c r="J233" s="94"/>
    </row>
    <row r="234" s="2" customFormat="1" ht="18" customHeight="1" spans="1:10">
      <c r="A234" s="13">
        <v>6</v>
      </c>
      <c r="B234" s="27" t="s">
        <v>334</v>
      </c>
      <c r="C234" s="77" t="s">
        <v>321</v>
      </c>
      <c r="D234" s="27" t="s">
        <v>335</v>
      </c>
      <c r="E234" s="13">
        <v>70.46</v>
      </c>
      <c r="F234" s="17">
        <f t="shared" si="59"/>
        <v>27.6</v>
      </c>
      <c r="G234" s="18">
        <f t="shared" si="60"/>
        <v>42.276</v>
      </c>
      <c r="H234" s="18">
        <f t="shared" si="61"/>
        <v>69.876</v>
      </c>
      <c r="I234" s="13">
        <v>6</v>
      </c>
      <c r="J234" s="70"/>
    </row>
    <row r="235" ht="14.25" spans="1:10">
      <c r="A235" s="60" t="s">
        <v>336</v>
      </c>
      <c r="B235" s="51"/>
      <c r="C235" s="51"/>
      <c r="D235" s="51"/>
      <c r="E235" s="55"/>
      <c r="F235" s="51"/>
      <c r="G235" s="51"/>
      <c r="H235" s="51"/>
      <c r="I235" s="51"/>
      <c r="J235" s="51"/>
    </row>
    <row r="236" ht="33.75" spans="1:10">
      <c r="A236" s="33" t="s">
        <v>2</v>
      </c>
      <c r="B236" s="34" t="s">
        <v>3</v>
      </c>
      <c r="C236" s="33" t="s">
        <v>4</v>
      </c>
      <c r="D236" s="33" t="s">
        <v>5</v>
      </c>
      <c r="E236" s="35" t="s">
        <v>6</v>
      </c>
      <c r="F236" s="33" t="s">
        <v>318</v>
      </c>
      <c r="G236" s="33" t="s">
        <v>319</v>
      </c>
      <c r="H236" s="33" t="s">
        <v>9</v>
      </c>
      <c r="I236" s="33" t="s">
        <v>10</v>
      </c>
      <c r="J236" s="33" t="s">
        <v>11</v>
      </c>
    </row>
    <row r="237" ht="14.25" spans="1:10">
      <c r="A237" s="62">
        <v>1</v>
      </c>
      <c r="B237" s="14" t="s">
        <v>337</v>
      </c>
      <c r="C237" s="62" t="s">
        <v>338</v>
      </c>
      <c r="D237" s="14" t="s">
        <v>79</v>
      </c>
      <c r="E237" s="87">
        <v>62.15</v>
      </c>
      <c r="F237" s="17">
        <f t="shared" ref="F237:F242" si="62">D237*0.16</f>
        <v>31.12</v>
      </c>
      <c r="G237" s="88">
        <f t="shared" ref="G237:G242" si="63">E237*0.6</f>
        <v>37.29</v>
      </c>
      <c r="H237" s="88">
        <f t="shared" ref="H237:H242" si="64">F237+G237</f>
        <v>68.41</v>
      </c>
      <c r="I237" s="13">
        <v>1</v>
      </c>
      <c r="J237" s="49" t="s">
        <v>15</v>
      </c>
    </row>
    <row r="238" ht="14.25" spans="1:10">
      <c r="A238" s="62">
        <v>2</v>
      </c>
      <c r="B238" s="14" t="s">
        <v>339</v>
      </c>
      <c r="C238" s="62" t="s">
        <v>338</v>
      </c>
      <c r="D238" s="14" t="s">
        <v>85</v>
      </c>
      <c r="E238" s="87">
        <v>63.76</v>
      </c>
      <c r="F238" s="17">
        <f t="shared" si="62"/>
        <v>29.68</v>
      </c>
      <c r="G238" s="88">
        <f t="shared" si="63"/>
        <v>38.256</v>
      </c>
      <c r="H238" s="88">
        <f t="shared" si="64"/>
        <v>67.936</v>
      </c>
      <c r="I238" s="13">
        <v>2</v>
      </c>
      <c r="J238" s="49" t="s">
        <v>15</v>
      </c>
    </row>
    <row r="239" ht="14.25" spans="1:10">
      <c r="A239" s="62">
        <v>3</v>
      </c>
      <c r="B239" s="14" t="s">
        <v>340</v>
      </c>
      <c r="C239" s="62" t="s">
        <v>338</v>
      </c>
      <c r="D239" s="14" t="s">
        <v>341</v>
      </c>
      <c r="E239" s="87">
        <v>58.76</v>
      </c>
      <c r="F239" s="17">
        <f t="shared" si="62"/>
        <v>30.32</v>
      </c>
      <c r="G239" s="88">
        <f t="shared" si="63"/>
        <v>35.256</v>
      </c>
      <c r="H239" s="88">
        <f t="shared" si="64"/>
        <v>65.576</v>
      </c>
      <c r="I239" s="13">
        <v>3</v>
      </c>
      <c r="J239" s="87"/>
    </row>
    <row r="240" ht="14.25" spans="1:10">
      <c r="A240" s="62">
        <v>4</v>
      </c>
      <c r="B240" s="14" t="s">
        <v>342</v>
      </c>
      <c r="C240" s="62" t="s">
        <v>338</v>
      </c>
      <c r="D240" s="14" t="s">
        <v>343</v>
      </c>
      <c r="E240" s="87">
        <v>46.55</v>
      </c>
      <c r="F240" s="17">
        <f t="shared" si="62"/>
        <v>28.96</v>
      </c>
      <c r="G240" s="88">
        <f t="shared" si="63"/>
        <v>27.93</v>
      </c>
      <c r="H240" s="88">
        <f t="shared" si="64"/>
        <v>56.89</v>
      </c>
      <c r="I240" s="13">
        <v>4</v>
      </c>
      <c r="J240" s="87"/>
    </row>
    <row r="241" ht="14.25" spans="1:10">
      <c r="A241" s="62">
        <v>5</v>
      </c>
      <c r="B241" s="14" t="s">
        <v>344</v>
      </c>
      <c r="C241" s="62" t="s">
        <v>338</v>
      </c>
      <c r="D241" s="14" t="s">
        <v>345</v>
      </c>
      <c r="E241" s="87">
        <v>39.99</v>
      </c>
      <c r="F241" s="17">
        <f t="shared" si="62"/>
        <v>30.72</v>
      </c>
      <c r="G241" s="88">
        <f t="shared" si="63"/>
        <v>23.994</v>
      </c>
      <c r="H241" s="88">
        <f t="shared" si="64"/>
        <v>54.714</v>
      </c>
      <c r="I241" s="13">
        <v>5</v>
      </c>
      <c r="J241" s="13"/>
    </row>
    <row r="242" ht="14.25" spans="1:10">
      <c r="A242" s="62">
        <v>6</v>
      </c>
      <c r="B242" s="14" t="s">
        <v>346</v>
      </c>
      <c r="C242" s="62" t="s">
        <v>338</v>
      </c>
      <c r="D242" s="14" t="s">
        <v>347</v>
      </c>
      <c r="E242" s="87">
        <v>0</v>
      </c>
      <c r="F242" s="17">
        <f t="shared" si="62"/>
        <v>29.52</v>
      </c>
      <c r="G242" s="88">
        <f t="shared" si="63"/>
        <v>0</v>
      </c>
      <c r="H242" s="88">
        <f t="shared" si="64"/>
        <v>29.52</v>
      </c>
      <c r="I242" s="13">
        <v>6</v>
      </c>
      <c r="J242" s="87"/>
    </row>
    <row r="243" ht="14.25" spans="1:10">
      <c r="A243" s="60" t="s">
        <v>348</v>
      </c>
      <c r="B243" s="51"/>
      <c r="C243" s="51"/>
      <c r="D243" s="51"/>
      <c r="E243" s="55"/>
      <c r="F243" s="51"/>
      <c r="G243" s="51"/>
      <c r="H243" s="51"/>
      <c r="I243" s="51"/>
      <c r="J243" s="51"/>
    </row>
    <row r="244" ht="33.75" spans="1:10">
      <c r="A244" s="33" t="s">
        <v>2</v>
      </c>
      <c r="B244" s="34" t="s">
        <v>3</v>
      </c>
      <c r="C244" s="33" t="s">
        <v>4</v>
      </c>
      <c r="D244" s="33" t="s">
        <v>5</v>
      </c>
      <c r="E244" s="35" t="s">
        <v>6</v>
      </c>
      <c r="F244" s="33" t="s">
        <v>318</v>
      </c>
      <c r="G244" s="33" t="s">
        <v>319</v>
      </c>
      <c r="H244" s="33" t="s">
        <v>9</v>
      </c>
      <c r="I244" s="33" t="s">
        <v>10</v>
      </c>
      <c r="J244" s="33" t="s">
        <v>11</v>
      </c>
    </row>
    <row r="245" ht="14.25" spans="1:10">
      <c r="A245" s="13">
        <v>1</v>
      </c>
      <c r="B245" s="14" t="s">
        <v>349</v>
      </c>
      <c r="C245" s="43" t="s">
        <v>350</v>
      </c>
      <c r="D245" s="14" t="s">
        <v>351</v>
      </c>
      <c r="E245" s="47">
        <v>99.6</v>
      </c>
      <c r="F245" s="17">
        <f t="shared" ref="F245:F256" si="65">D245*0.16</f>
        <v>28.16</v>
      </c>
      <c r="G245" s="88">
        <f t="shared" ref="G245:G256" si="66">E245*0.6</f>
        <v>59.76</v>
      </c>
      <c r="H245" s="88">
        <f t="shared" ref="H245:H256" si="67">F245+G245</f>
        <v>87.92</v>
      </c>
      <c r="I245" s="44">
        <v>1</v>
      </c>
      <c r="J245" s="49" t="s">
        <v>15</v>
      </c>
    </row>
    <row r="246" ht="14.25" spans="1:10">
      <c r="A246" s="13">
        <v>2</v>
      </c>
      <c r="B246" s="14" t="s">
        <v>352</v>
      </c>
      <c r="C246" s="43" t="s">
        <v>350</v>
      </c>
      <c r="D246" s="14" t="s">
        <v>353</v>
      </c>
      <c r="E246" s="47">
        <v>92</v>
      </c>
      <c r="F246" s="17">
        <f t="shared" si="65"/>
        <v>29.36</v>
      </c>
      <c r="G246" s="88">
        <f t="shared" si="66"/>
        <v>55.2</v>
      </c>
      <c r="H246" s="88">
        <f t="shared" si="67"/>
        <v>84.56</v>
      </c>
      <c r="I246" s="44">
        <v>2</v>
      </c>
      <c r="J246" s="49" t="s">
        <v>15</v>
      </c>
    </row>
    <row r="247" ht="14.25" spans="1:10">
      <c r="A247" s="13">
        <v>3</v>
      </c>
      <c r="B247" s="14" t="s">
        <v>354</v>
      </c>
      <c r="C247" s="43" t="s">
        <v>350</v>
      </c>
      <c r="D247" s="14" t="s">
        <v>21</v>
      </c>
      <c r="E247" s="18">
        <v>87.28</v>
      </c>
      <c r="F247" s="17">
        <f t="shared" si="65"/>
        <v>32.16</v>
      </c>
      <c r="G247" s="88">
        <f t="shared" si="66"/>
        <v>52.368</v>
      </c>
      <c r="H247" s="88">
        <f t="shared" si="67"/>
        <v>84.528</v>
      </c>
      <c r="I247" s="13">
        <v>3</v>
      </c>
      <c r="J247" s="49" t="s">
        <v>15</v>
      </c>
    </row>
    <row r="248" ht="14.25" spans="1:10">
      <c r="A248" s="13">
        <v>4</v>
      </c>
      <c r="B248" s="14" t="s">
        <v>355</v>
      </c>
      <c r="C248" s="43" t="s">
        <v>350</v>
      </c>
      <c r="D248" s="14" t="s">
        <v>356</v>
      </c>
      <c r="E248" s="18">
        <v>89.87</v>
      </c>
      <c r="F248" s="17">
        <f t="shared" si="65"/>
        <v>30.48</v>
      </c>
      <c r="G248" s="88">
        <f t="shared" si="66"/>
        <v>53.922</v>
      </c>
      <c r="H248" s="88">
        <f t="shared" si="67"/>
        <v>84.402</v>
      </c>
      <c r="I248" s="13">
        <v>4</v>
      </c>
      <c r="J248" s="49" t="s">
        <v>15</v>
      </c>
    </row>
    <row r="249" ht="14.25" spans="1:10">
      <c r="A249" s="13">
        <v>5</v>
      </c>
      <c r="B249" s="14" t="s">
        <v>357</v>
      </c>
      <c r="C249" s="43" t="s">
        <v>350</v>
      </c>
      <c r="D249" s="14" t="s">
        <v>343</v>
      </c>
      <c r="E249" s="47">
        <v>89.57</v>
      </c>
      <c r="F249" s="17">
        <f t="shared" si="65"/>
        <v>28.96</v>
      </c>
      <c r="G249" s="88">
        <f t="shared" si="66"/>
        <v>53.742</v>
      </c>
      <c r="H249" s="88">
        <f t="shared" si="67"/>
        <v>82.702</v>
      </c>
      <c r="I249" s="44">
        <v>5</v>
      </c>
      <c r="J249" s="44"/>
    </row>
    <row r="250" ht="14.25" spans="1:10">
      <c r="A250" s="13">
        <v>6</v>
      </c>
      <c r="B250" s="14" t="s">
        <v>358</v>
      </c>
      <c r="C250" s="43" t="s">
        <v>350</v>
      </c>
      <c r="D250" s="14" t="s">
        <v>351</v>
      </c>
      <c r="E250" s="47">
        <v>90.83</v>
      </c>
      <c r="F250" s="17">
        <f t="shared" si="65"/>
        <v>28.16</v>
      </c>
      <c r="G250" s="88">
        <f t="shared" si="66"/>
        <v>54.498</v>
      </c>
      <c r="H250" s="88">
        <f t="shared" si="67"/>
        <v>82.658</v>
      </c>
      <c r="I250" s="44">
        <v>6</v>
      </c>
      <c r="J250" s="44"/>
    </row>
    <row r="251" ht="14.25" spans="1:10">
      <c r="A251" s="13">
        <v>7</v>
      </c>
      <c r="B251" s="14" t="s">
        <v>359</v>
      </c>
      <c r="C251" s="43" t="s">
        <v>350</v>
      </c>
      <c r="D251" s="14" t="s">
        <v>70</v>
      </c>
      <c r="E251" s="18">
        <v>81.44</v>
      </c>
      <c r="F251" s="17">
        <f t="shared" si="65"/>
        <v>33.28</v>
      </c>
      <c r="G251" s="88">
        <f t="shared" si="66"/>
        <v>48.864</v>
      </c>
      <c r="H251" s="88">
        <f t="shared" si="67"/>
        <v>82.144</v>
      </c>
      <c r="I251" s="13">
        <v>7</v>
      </c>
      <c r="J251" s="44"/>
    </row>
    <row r="252" ht="14.25" spans="1:10">
      <c r="A252" s="13">
        <v>8</v>
      </c>
      <c r="B252" s="14" t="s">
        <v>360</v>
      </c>
      <c r="C252" s="43" t="s">
        <v>350</v>
      </c>
      <c r="D252" s="14" t="s">
        <v>361</v>
      </c>
      <c r="E252" s="47">
        <v>85.38</v>
      </c>
      <c r="F252" s="17">
        <f t="shared" si="65"/>
        <v>28.24</v>
      </c>
      <c r="G252" s="88">
        <f t="shared" si="66"/>
        <v>51.228</v>
      </c>
      <c r="H252" s="88">
        <f t="shared" si="67"/>
        <v>79.468</v>
      </c>
      <c r="I252" s="44">
        <v>8</v>
      </c>
      <c r="J252" s="44"/>
    </row>
    <row r="253" ht="14.25" spans="1:10">
      <c r="A253" s="13">
        <v>9</v>
      </c>
      <c r="B253" s="14" t="s">
        <v>362</v>
      </c>
      <c r="C253" s="43" t="s">
        <v>350</v>
      </c>
      <c r="D253" s="14" t="s">
        <v>61</v>
      </c>
      <c r="E253" s="47">
        <v>84.24</v>
      </c>
      <c r="F253" s="17">
        <f t="shared" si="65"/>
        <v>28.56</v>
      </c>
      <c r="G253" s="88">
        <f t="shared" si="66"/>
        <v>50.544</v>
      </c>
      <c r="H253" s="88">
        <f t="shared" si="67"/>
        <v>79.104</v>
      </c>
      <c r="I253" s="44">
        <v>9</v>
      </c>
      <c r="J253" s="44"/>
    </row>
    <row r="254" ht="14.25" spans="1:10">
      <c r="A254" s="13">
        <v>10</v>
      </c>
      <c r="B254" s="14" t="s">
        <v>363</v>
      </c>
      <c r="C254" s="43" t="s">
        <v>350</v>
      </c>
      <c r="D254" s="14" t="s">
        <v>364</v>
      </c>
      <c r="E254" s="47">
        <v>82.93</v>
      </c>
      <c r="F254" s="17">
        <f t="shared" si="65"/>
        <v>28.48</v>
      </c>
      <c r="G254" s="88">
        <f t="shared" si="66"/>
        <v>49.758</v>
      </c>
      <c r="H254" s="88">
        <f t="shared" si="67"/>
        <v>78.238</v>
      </c>
      <c r="I254" s="44">
        <v>10</v>
      </c>
      <c r="J254" s="44"/>
    </row>
    <row r="255" ht="14.25" spans="1:10">
      <c r="A255" s="13">
        <v>11</v>
      </c>
      <c r="B255" s="56" t="s">
        <v>365</v>
      </c>
      <c r="C255" s="43" t="s">
        <v>350</v>
      </c>
      <c r="D255" s="56" t="s">
        <v>366</v>
      </c>
      <c r="E255" s="47">
        <v>82.45</v>
      </c>
      <c r="F255" s="17">
        <f t="shared" si="65"/>
        <v>28.32</v>
      </c>
      <c r="G255" s="88">
        <f t="shared" si="66"/>
        <v>49.47</v>
      </c>
      <c r="H255" s="88">
        <f t="shared" si="67"/>
        <v>77.79</v>
      </c>
      <c r="I255" s="44">
        <v>11</v>
      </c>
      <c r="J255" s="44"/>
    </row>
    <row r="256" ht="14.25" spans="1:10">
      <c r="A256" s="13">
        <v>12</v>
      </c>
      <c r="B256" s="14" t="s">
        <v>367</v>
      </c>
      <c r="C256" s="43" t="s">
        <v>350</v>
      </c>
      <c r="D256" s="14" t="s">
        <v>364</v>
      </c>
      <c r="E256" s="47">
        <v>69.94</v>
      </c>
      <c r="F256" s="17">
        <f t="shared" si="65"/>
        <v>28.48</v>
      </c>
      <c r="G256" s="88">
        <f t="shared" si="66"/>
        <v>41.964</v>
      </c>
      <c r="H256" s="88">
        <f t="shared" si="67"/>
        <v>70.444</v>
      </c>
      <c r="I256" s="44">
        <v>12</v>
      </c>
      <c r="J256" s="44"/>
    </row>
    <row r="257" ht="14.25" spans="1:10">
      <c r="A257" s="60" t="s">
        <v>368</v>
      </c>
      <c r="B257" s="51"/>
      <c r="C257" s="51"/>
      <c r="D257" s="51"/>
      <c r="E257" s="55"/>
      <c r="F257" s="51"/>
      <c r="G257" s="51"/>
      <c r="H257" s="51"/>
      <c r="I257" s="51"/>
      <c r="J257" s="51"/>
    </row>
    <row r="258" ht="33.75" spans="1:10">
      <c r="A258" s="33" t="s">
        <v>2</v>
      </c>
      <c r="B258" s="34" t="s">
        <v>3</v>
      </c>
      <c r="C258" s="33" t="s">
        <v>4</v>
      </c>
      <c r="D258" s="33" t="s">
        <v>5</v>
      </c>
      <c r="E258" s="35" t="s">
        <v>6</v>
      </c>
      <c r="F258" s="33" t="s">
        <v>318</v>
      </c>
      <c r="G258" s="33" t="s">
        <v>319</v>
      </c>
      <c r="H258" s="33" t="s">
        <v>9</v>
      </c>
      <c r="I258" s="33" t="s">
        <v>10</v>
      </c>
      <c r="J258" s="33" t="s">
        <v>11</v>
      </c>
    </row>
    <row r="259" ht="14.25" spans="1:10">
      <c r="A259" s="62">
        <v>1</v>
      </c>
      <c r="B259" s="27" t="s">
        <v>369</v>
      </c>
      <c r="C259" s="62" t="s">
        <v>338</v>
      </c>
      <c r="D259" s="27" t="s">
        <v>370</v>
      </c>
      <c r="E259" s="88">
        <v>91.07</v>
      </c>
      <c r="F259" s="17">
        <f t="shared" ref="F259:F270" si="68">D259*0.16</f>
        <v>30.56</v>
      </c>
      <c r="G259" s="88">
        <f t="shared" ref="G259:G270" si="69">E259*0.6</f>
        <v>54.642</v>
      </c>
      <c r="H259" s="88">
        <f t="shared" ref="H259:H270" si="70">F259+G259</f>
        <v>85.202</v>
      </c>
      <c r="I259" s="13">
        <v>1</v>
      </c>
      <c r="J259" s="49" t="s">
        <v>15</v>
      </c>
    </row>
    <row r="260" ht="14.25" spans="1:10">
      <c r="A260" s="62">
        <v>2</v>
      </c>
      <c r="B260" s="27" t="s">
        <v>371</v>
      </c>
      <c r="C260" s="62" t="s">
        <v>338</v>
      </c>
      <c r="D260" s="27" t="s">
        <v>341</v>
      </c>
      <c r="E260" s="88">
        <v>80.48</v>
      </c>
      <c r="F260" s="17">
        <f t="shared" si="68"/>
        <v>30.32</v>
      </c>
      <c r="G260" s="88">
        <f t="shared" si="69"/>
        <v>48.288</v>
      </c>
      <c r="H260" s="88">
        <f t="shared" si="70"/>
        <v>78.608</v>
      </c>
      <c r="I260" s="13">
        <v>2</v>
      </c>
      <c r="J260" s="49" t="s">
        <v>15</v>
      </c>
    </row>
    <row r="261" ht="14.25" spans="1:10">
      <c r="A261" s="62">
        <v>3</v>
      </c>
      <c r="B261" s="27" t="s">
        <v>372</v>
      </c>
      <c r="C261" s="62" t="s">
        <v>338</v>
      </c>
      <c r="D261" s="27" t="s">
        <v>373</v>
      </c>
      <c r="E261" s="88">
        <v>85.62</v>
      </c>
      <c r="F261" s="17">
        <f t="shared" si="68"/>
        <v>27.2</v>
      </c>
      <c r="G261" s="88">
        <f t="shared" si="69"/>
        <v>51.372</v>
      </c>
      <c r="H261" s="88">
        <f t="shared" si="70"/>
        <v>78.572</v>
      </c>
      <c r="I261" s="13">
        <v>3</v>
      </c>
      <c r="J261" s="49" t="s">
        <v>15</v>
      </c>
    </row>
    <row r="262" ht="14.25" spans="1:10">
      <c r="A262" s="62">
        <v>4</v>
      </c>
      <c r="B262" s="27" t="s">
        <v>374</v>
      </c>
      <c r="C262" s="62" t="s">
        <v>338</v>
      </c>
      <c r="D262" s="27" t="s">
        <v>375</v>
      </c>
      <c r="E262" s="88">
        <v>66.04</v>
      </c>
      <c r="F262" s="17">
        <f t="shared" si="68"/>
        <v>30.72</v>
      </c>
      <c r="G262" s="88">
        <f t="shared" si="69"/>
        <v>39.624</v>
      </c>
      <c r="H262" s="88">
        <f t="shared" si="70"/>
        <v>70.344</v>
      </c>
      <c r="I262" s="13">
        <v>4</v>
      </c>
      <c r="J262" s="49" t="s">
        <v>15</v>
      </c>
    </row>
    <row r="263" ht="14.25" spans="1:10">
      <c r="A263" s="62">
        <v>5</v>
      </c>
      <c r="B263" s="27" t="s">
        <v>376</v>
      </c>
      <c r="C263" s="62" t="s">
        <v>338</v>
      </c>
      <c r="D263" s="27" t="s">
        <v>304</v>
      </c>
      <c r="E263" s="88">
        <v>58.61</v>
      </c>
      <c r="F263" s="17">
        <f t="shared" si="68"/>
        <v>34</v>
      </c>
      <c r="G263" s="88">
        <f t="shared" si="69"/>
        <v>35.166</v>
      </c>
      <c r="H263" s="88">
        <f t="shared" si="70"/>
        <v>69.166</v>
      </c>
      <c r="I263" s="13">
        <v>5</v>
      </c>
      <c r="J263" s="87"/>
    </row>
    <row r="264" ht="14.25" spans="1:10">
      <c r="A264" s="62">
        <v>6</v>
      </c>
      <c r="B264" s="27" t="s">
        <v>377</v>
      </c>
      <c r="C264" s="62" t="s">
        <v>338</v>
      </c>
      <c r="D264" s="27" t="s">
        <v>378</v>
      </c>
      <c r="E264" s="88">
        <v>60.83</v>
      </c>
      <c r="F264" s="17">
        <f t="shared" si="68"/>
        <v>31.52</v>
      </c>
      <c r="G264" s="88">
        <f t="shared" si="69"/>
        <v>36.498</v>
      </c>
      <c r="H264" s="88">
        <f t="shared" si="70"/>
        <v>68.018</v>
      </c>
      <c r="I264" s="13">
        <v>6</v>
      </c>
      <c r="J264" s="87"/>
    </row>
    <row r="265" ht="14.25" spans="1:10">
      <c r="A265" s="62">
        <v>7</v>
      </c>
      <c r="B265" s="27" t="s">
        <v>379</v>
      </c>
      <c r="C265" s="62" t="s">
        <v>338</v>
      </c>
      <c r="D265" s="27" t="s">
        <v>380</v>
      </c>
      <c r="E265" s="88">
        <v>65.97</v>
      </c>
      <c r="F265" s="17">
        <f t="shared" si="68"/>
        <v>27.36</v>
      </c>
      <c r="G265" s="88">
        <f t="shared" si="69"/>
        <v>39.582</v>
      </c>
      <c r="H265" s="88">
        <f t="shared" si="70"/>
        <v>66.942</v>
      </c>
      <c r="I265" s="13">
        <v>7</v>
      </c>
      <c r="J265" s="13"/>
    </row>
    <row r="266" ht="14.25" spans="1:10">
      <c r="A266" s="62">
        <v>8</v>
      </c>
      <c r="B266" s="27" t="s">
        <v>381</v>
      </c>
      <c r="C266" s="62" t="s">
        <v>338</v>
      </c>
      <c r="D266" s="27" t="s">
        <v>382</v>
      </c>
      <c r="E266" s="88">
        <v>60.41</v>
      </c>
      <c r="F266" s="17">
        <f t="shared" si="68"/>
        <v>29.6</v>
      </c>
      <c r="G266" s="88">
        <f t="shared" si="69"/>
        <v>36.246</v>
      </c>
      <c r="H266" s="88">
        <f t="shared" si="70"/>
        <v>65.846</v>
      </c>
      <c r="I266" s="13">
        <v>8</v>
      </c>
      <c r="J266" s="87"/>
    </row>
    <row r="267" ht="14.25" spans="1:10">
      <c r="A267" s="62">
        <v>9</v>
      </c>
      <c r="B267" s="27" t="s">
        <v>383</v>
      </c>
      <c r="C267" s="62" t="s">
        <v>338</v>
      </c>
      <c r="D267" s="27" t="s">
        <v>241</v>
      </c>
      <c r="E267" s="88">
        <v>49.49</v>
      </c>
      <c r="F267" s="17">
        <f t="shared" si="68"/>
        <v>28.64</v>
      </c>
      <c r="G267" s="88">
        <f t="shared" si="69"/>
        <v>29.694</v>
      </c>
      <c r="H267" s="88">
        <f t="shared" si="70"/>
        <v>58.334</v>
      </c>
      <c r="I267" s="13">
        <v>9</v>
      </c>
      <c r="J267" s="87"/>
    </row>
    <row r="268" ht="14.25" spans="1:10">
      <c r="A268" s="62">
        <v>10</v>
      </c>
      <c r="B268" s="27" t="s">
        <v>384</v>
      </c>
      <c r="C268" s="62" t="s">
        <v>338</v>
      </c>
      <c r="D268" s="27" t="s">
        <v>27</v>
      </c>
      <c r="E268" s="88">
        <v>34.31</v>
      </c>
      <c r="F268" s="17">
        <f t="shared" si="68"/>
        <v>32.08</v>
      </c>
      <c r="G268" s="88">
        <f t="shared" si="69"/>
        <v>20.586</v>
      </c>
      <c r="H268" s="88">
        <f t="shared" si="70"/>
        <v>52.666</v>
      </c>
      <c r="I268" s="13">
        <v>10</v>
      </c>
      <c r="J268" s="87"/>
    </row>
    <row r="269" ht="14.25" spans="1:10">
      <c r="A269" s="62">
        <v>11</v>
      </c>
      <c r="B269" s="27" t="s">
        <v>385</v>
      </c>
      <c r="C269" s="62" t="s">
        <v>338</v>
      </c>
      <c r="D269" s="27" t="s">
        <v>85</v>
      </c>
      <c r="E269" s="88">
        <v>25.35</v>
      </c>
      <c r="F269" s="17">
        <f t="shared" si="68"/>
        <v>29.68</v>
      </c>
      <c r="G269" s="88">
        <f t="shared" si="69"/>
        <v>15.21</v>
      </c>
      <c r="H269" s="88">
        <f t="shared" si="70"/>
        <v>44.89</v>
      </c>
      <c r="I269" s="13">
        <v>11</v>
      </c>
      <c r="J269" s="87"/>
    </row>
    <row r="270" ht="14.25" spans="1:10">
      <c r="A270" s="62">
        <v>12</v>
      </c>
      <c r="B270" s="27" t="s">
        <v>386</v>
      </c>
      <c r="C270" s="62" t="s">
        <v>338</v>
      </c>
      <c r="D270" s="27" t="s">
        <v>219</v>
      </c>
      <c r="E270" s="88">
        <v>0</v>
      </c>
      <c r="F270" s="17">
        <f t="shared" si="68"/>
        <v>29.84</v>
      </c>
      <c r="G270" s="88">
        <f t="shared" si="69"/>
        <v>0</v>
      </c>
      <c r="H270" s="88">
        <f t="shared" si="70"/>
        <v>29.84</v>
      </c>
      <c r="I270" s="13">
        <v>12</v>
      </c>
      <c r="J270" s="87"/>
    </row>
    <row r="271" ht="19" customHeight="1" spans="1:10">
      <c r="A271" s="60" t="s">
        <v>387</v>
      </c>
      <c r="B271" s="51"/>
      <c r="C271" s="51"/>
      <c r="D271" s="51"/>
      <c r="E271" s="55"/>
      <c r="F271" s="51"/>
      <c r="G271" s="51"/>
      <c r="H271" s="51"/>
      <c r="I271" s="51"/>
      <c r="J271" s="51"/>
    </row>
    <row r="272" ht="33.75" spans="1:10">
      <c r="A272" s="33" t="s">
        <v>2</v>
      </c>
      <c r="B272" s="34" t="s">
        <v>3</v>
      </c>
      <c r="C272" s="33" t="s">
        <v>4</v>
      </c>
      <c r="D272" s="33" t="s">
        <v>5</v>
      </c>
      <c r="E272" s="35" t="s">
        <v>6</v>
      </c>
      <c r="F272" s="33" t="s">
        <v>318</v>
      </c>
      <c r="G272" s="33" t="s">
        <v>319</v>
      </c>
      <c r="H272" s="33" t="s">
        <v>9</v>
      </c>
      <c r="I272" s="33" t="s">
        <v>10</v>
      </c>
      <c r="J272" s="33" t="s">
        <v>11</v>
      </c>
    </row>
    <row r="273" s="1" customFormat="1" ht="15" customHeight="1" spans="1:10">
      <c r="A273" s="26">
        <v>1</v>
      </c>
      <c r="B273" s="27" t="s">
        <v>388</v>
      </c>
      <c r="C273" s="26" t="s">
        <v>350</v>
      </c>
      <c r="D273" s="27" t="s">
        <v>389</v>
      </c>
      <c r="E273" s="13">
        <v>68.37</v>
      </c>
      <c r="F273" s="17">
        <f t="shared" ref="F273:F275" si="71">D273*0.16</f>
        <v>26.48</v>
      </c>
      <c r="G273" s="88">
        <f t="shared" ref="G273:G275" si="72">E273*0.6</f>
        <v>41.022</v>
      </c>
      <c r="H273" s="88">
        <f t="shared" ref="H273:H275" si="73">F273+G273</f>
        <v>67.502</v>
      </c>
      <c r="I273" s="13">
        <v>1</v>
      </c>
      <c r="J273" s="49" t="s">
        <v>15</v>
      </c>
    </row>
    <row r="274" s="1" customFormat="1" ht="15" customHeight="1" spans="1:10">
      <c r="A274" s="26">
        <v>2</v>
      </c>
      <c r="B274" s="27" t="s">
        <v>390</v>
      </c>
      <c r="C274" s="26" t="s">
        <v>350</v>
      </c>
      <c r="D274" s="27" t="s">
        <v>391</v>
      </c>
      <c r="E274" s="13">
        <v>60.33</v>
      </c>
      <c r="F274" s="17">
        <f t="shared" si="71"/>
        <v>27.84</v>
      </c>
      <c r="G274" s="88">
        <f t="shared" si="72"/>
        <v>36.198</v>
      </c>
      <c r="H274" s="88">
        <f t="shared" si="73"/>
        <v>64.038</v>
      </c>
      <c r="I274" s="13">
        <v>2</v>
      </c>
      <c r="J274" s="87"/>
    </row>
    <row r="275" s="1" customFormat="1" ht="15" customHeight="1" spans="1:10">
      <c r="A275" s="26">
        <v>3</v>
      </c>
      <c r="B275" s="27" t="s">
        <v>392</v>
      </c>
      <c r="C275" s="26" t="s">
        <v>350</v>
      </c>
      <c r="D275" s="27" t="s">
        <v>79</v>
      </c>
      <c r="E275" s="13">
        <v>36.93</v>
      </c>
      <c r="F275" s="17">
        <f t="shared" si="71"/>
        <v>31.12</v>
      </c>
      <c r="G275" s="88">
        <f t="shared" si="72"/>
        <v>22.158</v>
      </c>
      <c r="H275" s="88">
        <f t="shared" si="73"/>
        <v>53.278</v>
      </c>
      <c r="I275" s="13">
        <v>3</v>
      </c>
      <c r="J275" s="87"/>
    </row>
    <row r="276" ht="18" customHeight="1" spans="1:10">
      <c r="A276" s="54" t="s">
        <v>393</v>
      </c>
      <c r="B276" s="51"/>
      <c r="C276" s="51"/>
      <c r="D276" s="51"/>
      <c r="E276" s="55"/>
      <c r="F276" s="51"/>
      <c r="G276" s="51"/>
      <c r="H276" s="51"/>
      <c r="I276" s="51"/>
      <c r="J276" s="51"/>
    </row>
    <row r="277" ht="40.5" spans="1:10">
      <c r="A277" s="62" t="s">
        <v>2</v>
      </c>
      <c r="B277" s="63" t="s">
        <v>3</v>
      </c>
      <c r="C277" s="62" t="s">
        <v>4</v>
      </c>
      <c r="D277" s="62" t="s">
        <v>5</v>
      </c>
      <c r="E277" s="28" t="s">
        <v>6</v>
      </c>
      <c r="F277" s="53" t="s">
        <v>7</v>
      </c>
      <c r="G277" s="53" t="s">
        <v>8</v>
      </c>
      <c r="H277" s="53" t="s">
        <v>9</v>
      </c>
      <c r="I277" s="53" t="s">
        <v>10</v>
      </c>
      <c r="J277" s="69" t="s">
        <v>11</v>
      </c>
    </row>
    <row r="278" s="1" customFormat="1" ht="28" customHeight="1" spans="1:10">
      <c r="A278" s="13">
        <v>1</v>
      </c>
      <c r="B278" s="27" t="s">
        <v>394</v>
      </c>
      <c r="C278" s="77" t="s">
        <v>395</v>
      </c>
      <c r="D278" s="27" t="s">
        <v>186</v>
      </c>
      <c r="E278" s="18">
        <v>79.8</v>
      </c>
      <c r="F278" s="17">
        <f t="shared" ref="F278:F280" si="74">D278*0.2</f>
        <v>42</v>
      </c>
      <c r="G278" s="18">
        <f t="shared" ref="G278:G280" si="75">E278*0.5</f>
        <v>39.9</v>
      </c>
      <c r="H278" s="18">
        <f t="shared" ref="H278:H280" si="76">F278+G278</f>
        <v>81.9</v>
      </c>
      <c r="I278" s="13">
        <v>1</v>
      </c>
      <c r="J278" s="49" t="s">
        <v>15</v>
      </c>
    </row>
    <row r="279" s="1" customFormat="1" ht="30" customHeight="1" spans="1:10">
      <c r="A279" s="13">
        <v>2</v>
      </c>
      <c r="B279" s="27" t="s">
        <v>396</v>
      </c>
      <c r="C279" s="77" t="s">
        <v>395</v>
      </c>
      <c r="D279" s="27" t="s">
        <v>397</v>
      </c>
      <c r="E279" s="18">
        <v>84.7</v>
      </c>
      <c r="F279" s="17">
        <f t="shared" si="74"/>
        <v>36.1</v>
      </c>
      <c r="G279" s="18">
        <f t="shared" si="75"/>
        <v>42.35</v>
      </c>
      <c r="H279" s="18">
        <f t="shared" si="76"/>
        <v>78.45</v>
      </c>
      <c r="I279" s="13">
        <v>2</v>
      </c>
      <c r="J279" s="13"/>
    </row>
    <row r="280" s="1" customFormat="1" ht="30" customHeight="1" spans="1:10">
      <c r="A280" s="13">
        <v>3</v>
      </c>
      <c r="B280" s="27" t="s">
        <v>398</v>
      </c>
      <c r="C280" s="77" t="s">
        <v>395</v>
      </c>
      <c r="D280" s="27" t="s">
        <v>399</v>
      </c>
      <c r="E280" s="18">
        <v>81.6</v>
      </c>
      <c r="F280" s="17">
        <f t="shared" si="74"/>
        <v>26.6</v>
      </c>
      <c r="G280" s="18">
        <f t="shared" si="75"/>
        <v>40.8</v>
      </c>
      <c r="H280" s="18">
        <f t="shared" si="76"/>
        <v>67.4</v>
      </c>
      <c r="I280" s="13">
        <v>3</v>
      </c>
      <c r="J280" s="13"/>
    </row>
    <row r="281" ht="17" customHeight="1" spans="1:10">
      <c r="A281" s="60" t="s">
        <v>400</v>
      </c>
      <c r="B281" s="51"/>
      <c r="C281" s="51"/>
      <c r="D281" s="51"/>
      <c r="E281" s="55"/>
      <c r="F281" s="51"/>
      <c r="G281" s="51"/>
      <c r="H281" s="51"/>
      <c r="I281" s="51"/>
      <c r="J281" s="51"/>
    </row>
    <row r="282" ht="40.5" spans="1:10">
      <c r="A282" s="62" t="s">
        <v>2</v>
      </c>
      <c r="B282" s="63" t="s">
        <v>3</v>
      </c>
      <c r="C282" s="62" t="s">
        <v>4</v>
      </c>
      <c r="D282" s="62" t="s">
        <v>5</v>
      </c>
      <c r="E282" s="28" t="s">
        <v>6</v>
      </c>
      <c r="F282" s="53" t="s">
        <v>7</v>
      </c>
      <c r="G282" s="53" t="s">
        <v>8</v>
      </c>
      <c r="H282" s="53" t="s">
        <v>9</v>
      </c>
      <c r="I282" s="53" t="s">
        <v>10</v>
      </c>
      <c r="J282" s="53" t="s">
        <v>11</v>
      </c>
    </row>
    <row r="283" s="1" customFormat="1" ht="36" customHeight="1" spans="1:10">
      <c r="A283" s="26">
        <v>1</v>
      </c>
      <c r="B283" s="27" t="s">
        <v>401</v>
      </c>
      <c r="C283" s="26" t="s">
        <v>402</v>
      </c>
      <c r="D283" s="27" t="s">
        <v>403</v>
      </c>
      <c r="E283" s="28">
        <v>84.1</v>
      </c>
      <c r="F283" s="17">
        <f t="shared" ref="F283:F286" si="77">D283*0.2</f>
        <v>44.3</v>
      </c>
      <c r="G283" s="28">
        <f t="shared" ref="G283:G286" si="78">E283*0.5</f>
        <v>42.05</v>
      </c>
      <c r="H283" s="61">
        <f t="shared" ref="H283:H286" si="79">F283+G283</f>
        <v>86.35</v>
      </c>
      <c r="I283" s="28">
        <v>1</v>
      </c>
      <c r="J283" s="49" t="s">
        <v>15</v>
      </c>
    </row>
    <row r="284" s="1" customFormat="1" ht="38" customHeight="1" spans="1:10">
      <c r="A284" s="26">
        <v>2</v>
      </c>
      <c r="B284" s="27" t="s">
        <v>404</v>
      </c>
      <c r="C284" s="26" t="s">
        <v>402</v>
      </c>
      <c r="D284" s="27" t="s">
        <v>405</v>
      </c>
      <c r="E284" s="28">
        <v>88.8</v>
      </c>
      <c r="F284" s="17">
        <f t="shared" si="77"/>
        <v>40.8</v>
      </c>
      <c r="G284" s="28">
        <f t="shared" si="78"/>
        <v>44.4</v>
      </c>
      <c r="H284" s="61">
        <f t="shared" si="79"/>
        <v>85.2</v>
      </c>
      <c r="I284" s="28">
        <v>2</v>
      </c>
      <c r="J284" s="28"/>
    </row>
    <row r="285" s="1" customFormat="1" ht="42" customHeight="1" spans="1:10">
      <c r="A285" s="26">
        <v>3</v>
      </c>
      <c r="B285" s="27" t="s">
        <v>406</v>
      </c>
      <c r="C285" s="26" t="s">
        <v>402</v>
      </c>
      <c r="D285" s="27" t="s">
        <v>100</v>
      </c>
      <c r="E285" s="28">
        <v>84.76</v>
      </c>
      <c r="F285" s="17">
        <f t="shared" si="77"/>
        <v>41.1</v>
      </c>
      <c r="G285" s="28">
        <f t="shared" si="78"/>
        <v>42.38</v>
      </c>
      <c r="H285" s="61">
        <f t="shared" si="79"/>
        <v>83.48</v>
      </c>
      <c r="I285" s="28">
        <v>3</v>
      </c>
      <c r="J285" s="28"/>
    </row>
    <row r="286" s="1" customFormat="1" ht="37" customHeight="1" spans="1:10">
      <c r="A286" s="26">
        <v>4</v>
      </c>
      <c r="B286" s="27" t="s">
        <v>407</v>
      </c>
      <c r="C286" s="26" t="s">
        <v>402</v>
      </c>
      <c r="D286" s="27" t="s">
        <v>405</v>
      </c>
      <c r="E286" s="95">
        <v>82.22</v>
      </c>
      <c r="F286" s="17">
        <f t="shared" si="77"/>
        <v>40.8</v>
      </c>
      <c r="G286" s="28">
        <f t="shared" si="78"/>
        <v>41.11</v>
      </c>
      <c r="H286" s="61">
        <f t="shared" si="79"/>
        <v>81.91</v>
      </c>
      <c r="I286" s="95">
        <v>4</v>
      </c>
      <c r="J286" s="91"/>
    </row>
    <row r="287" ht="14.25" spans="1:10">
      <c r="A287" s="60" t="s">
        <v>408</v>
      </c>
      <c r="B287" s="51"/>
      <c r="C287" s="51"/>
      <c r="D287" s="51"/>
      <c r="E287" s="55"/>
      <c r="F287" s="51"/>
      <c r="G287" s="51"/>
      <c r="H287" s="51"/>
      <c r="I287" s="51"/>
      <c r="J287" s="51"/>
    </row>
    <row r="288" ht="40.5" spans="1:10">
      <c r="A288" s="62" t="s">
        <v>2</v>
      </c>
      <c r="B288" s="63" t="s">
        <v>3</v>
      </c>
      <c r="C288" s="62" t="s">
        <v>4</v>
      </c>
      <c r="D288" s="62" t="s">
        <v>5</v>
      </c>
      <c r="E288" s="28" t="s">
        <v>6</v>
      </c>
      <c r="F288" s="53" t="s">
        <v>318</v>
      </c>
      <c r="G288" s="53" t="s">
        <v>319</v>
      </c>
      <c r="H288" s="53" t="s">
        <v>9</v>
      </c>
      <c r="I288" s="53" t="s">
        <v>10</v>
      </c>
      <c r="J288" s="53" t="s">
        <v>11</v>
      </c>
    </row>
    <row r="289" s="1" customFormat="1" ht="28" customHeight="1" spans="1:10">
      <c r="A289" s="13">
        <v>1</v>
      </c>
      <c r="B289" s="36" t="s">
        <v>409</v>
      </c>
      <c r="C289" s="26" t="s">
        <v>410</v>
      </c>
      <c r="D289" s="14" t="s">
        <v>157</v>
      </c>
      <c r="E289" s="18">
        <v>86.4</v>
      </c>
      <c r="F289" s="17">
        <f t="shared" ref="F289:F294" si="80">D289*0.16</f>
        <v>34.32</v>
      </c>
      <c r="G289" s="18">
        <f t="shared" ref="G289:G294" si="81">E289*0.6</f>
        <v>51.84</v>
      </c>
      <c r="H289" s="18">
        <f t="shared" ref="H289:H294" si="82">F289+G289</f>
        <v>86.16</v>
      </c>
      <c r="I289" s="13">
        <v>1</v>
      </c>
      <c r="J289" s="49" t="s">
        <v>15</v>
      </c>
    </row>
    <row r="290" s="1" customFormat="1" ht="24" customHeight="1" spans="1:10">
      <c r="A290" s="13">
        <v>2</v>
      </c>
      <c r="B290" s="36" t="s">
        <v>411</v>
      </c>
      <c r="C290" s="26" t="s">
        <v>410</v>
      </c>
      <c r="D290" s="14" t="s">
        <v>31</v>
      </c>
      <c r="E290" s="18">
        <v>87.66</v>
      </c>
      <c r="F290" s="17">
        <f t="shared" si="80"/>
        <v>32.64</v>
      </c>
      <c r="G290" s="18">
        <f t="shared" si="81"/>
        <v>52.596</v>
      </c>
      <c r="H290" s="18">
        <f t="shared" si="82"/>
        <v>85.236</v>
      </c>
      <c r="I290" s="13">
        <v>2</v>
      </c>
      <c r="J290" s="49" t="s">
        <v>15</v>
      </c>
    </row>
    <row r="291" s="1" customFormat="1" ht="18" customHeight="1" spans="1:10">
      <c r="A291" s="13">
        <v>3</v>
      </c>
      <c r="B291" s="36" t="s">
        <v>412</v>
      </c>
      <c r="C291" s="26" t="s">
        <v>410</v>
      </c>
      <c r="D291" s="14" t="s">
        <v>413</v>
      </c>
      <c r="E291" s="18">
        <v>83.56</v>
      </c>
      <c r="F291" s="17">
        <f t="shared" si="80"/>
        <v>31.36</v>
      </c>
      <c r="G291" s="18">
        <f t="shared" si="81"/>
        <v>50.136</v>
      </c>
      <c r="H291" s="18">
        <f t="shared" si="82"/>
        <v>81.496</v>
      </c>
      <c r="I291" s="13">
        <v>3</v>
      </c>
      <c r="J291" s="87"/>
    </row>
    <row r="292" s="1" customFormat="1" ht="22" customHeight="1" spans="1:10">
      <c r="A292" s="13">
        <v>4</v>
      </c>
      <c r="B292" s="36" t="s">
        <v>414</v>
      </c>
      <c r="C292" s="26" t="s">
        <v>410</v>
      </c>
      <c r="D292" s="14" t="s">
        <v>108</v>
      </c>
      <c r="E292" s="18">
        <v>80.42</v>
      </c>
      <c r="F292" s="17">
        <f t="shared" si="80"/>
        <v>31.44</v>
      </c>
      <c r="G292" s="18">
        <f t="shared" si="81"/>
        <v>48.252</v>
      </c>
      <c r="H292" s="18">
        <f t="shared" si="82"/>
        <v>79.692</v>
      </c>
      <c r="I292" s="13">
        <v>4</v>
      </c>
      <c r="J292" s="87"/>
    </row>
    <row r="293" s="1" customFormat="1" ht="22" customHeight="1" spans="1:10">
      <c r="A293" s="13">
        <v>5</v>
      </c>
      <c r="B293" s="36" t="s">
        <v>415</v>
      </c>
      <c r="C293" s="26" t="s">
        <v>410</v>
      </c>
      <c r="D293" s="14" t="s">
        <v>56</v>
      </c>
      <c r="E293" s="18">
        <v>79.64</v>
      </c>
      <c r="F293" s="17">
        <f t="shared" si="80"/>
        <v>31.84</v>
      </c>
      <c r="G293" s="18">
        <f t="shared" si="81"/>
        <v>47.784</v>
      </c>
      <c r="H293" s="18">
        <f t="shared" si="82"/>
        <v>79.624</v>
      </c>
      <c r="I293" s="13">
        <v>5</v>
      </c>
      <c r="J293" s="87"/>
    </row>
    <row r="294" s="1" customFormat="1" ht="15" customHeight="1" spans="1:10">
      <c r="A294" s="13">
        <v>6</v>
      </c>
      <c r="B294" s="36" t="s">
        <v>416</v>
      </c>
      <c r="C294" s="26" t="s">
        <v>410</v>
      </c>
      <c r="D294" s="14" t="s">
        <v>417</v>
      </c>
      <c r="E294" s="18">
        <v>81.6</v>
      </c>
      <c r="F294" s="17">
        <f t="shared" si="80"/>
        <v>30.16</v>
      </c>
      <c r="G294" s="18">
        <f t="shared" si="81"/>
        <v>48.96</v>
      </c>
      <c r="H294" s="18">
        <f t="shared" si="82"/>
        <v>79.12</v>
      </c>
      <c r="I294" s="13">
        <v>6</v>
      </c>
      <c r="J294" s="87"/>
    </row>
    <row r="295" ht="20" customHeight="1" spans="1:10">
      <c r="A295" s="60" t="s">
        <v>418</v>
      </c>
      <c r="B295" s="51"/>
      <c r="C295" s="51"/>
      <c r="D295" s="51"/>
      <c r="E295" s="55"/>
      <c r="F295" s="51"/>
      <c r="G295" s="51"/>
      <c r="H295" s="51"/>
      <c r="I295" s="51"/>
      <c r="J295" s="51"/>
    </row>
    <row r="296" ht="40.5" spans="1:10">
      <c r="A296" s="62" t="s">
        <v>2</v>
      </c>
      <c r="B296" s="63" t="s">
        <v>3</v>
      </c>
      <c r="C296" s="62" t="s">
        <v>4</v>
      </c>
      <c r="D296" s="62" t="s">
        <v>5</v>
      </c>
      <c r="E296" s="28" t="s">
        <v>6</v>
      </c>
      <c r="F296" s="53" t="s">
        <v>318</v>
      </c>
      <c r="G296" s="53" t="s">
        <v>319</v>
      </c>
      <c r="H296" s="53" t="s">
        <v>9</v>
      </c>
      <c r="I296" s="53" t="s">
        <v>10</v>
      </c>
      <c r="J296" s="53" t="s">
        <v>11</v>
      </c>
    </row>
    <row r="297" s="1" customFormat="1" ht="15" customHeight="1" spans="1:10">
      <c r="A297" s="26">
        <v>1</v>
      </c>
      <c r="B297" s="27" t="s">
        <v>419</v>
      </c>
      <c r="C297" s="26" t="s">
        <v>410</v>
      </c>
      <c r="D297" s="27" t="s">
        <v>420</v>
      </c>
      <c r="E297" s="61">
        <v>88.34</v>
      </c>
      <c r="F297" s="17">
        <f t="shared" ref="F297:F302" si="83">D297*0.16</f>
        <v>34.24</v>
      </c>
      <c r="G297" s="61">
        <f t="shared" ref="G297:G302" si="84">E297*0.6</f>
        <v>53.004</v>
      </c>
      <c r="H297" s="61">
        <f t="shared" ref="H297:H302" si="85">F297+G297</f>
        <v>87.244</v>
      </c>
      <c r="I297" s="28">
        <v>1</v>
      </c>
      <c r="J297" s="49" t="s">
        <v>15</v>
      </c>
    </row>
    <row r="298" s="1" customFormat="1" ht="15" customHeight="1" spans="1:10">
      <c r="A298" s="26">
        <v>2</v>
      </c>
      <c r="B298" s="27" t="s">
        <v>421</v>
      </c>
      <c r="C298" s="26" t="s">
        <v>410</v>
      </c>
      <c r="D298" s="27" t="s">
        <v>111</v>
      </c>
      <c r="E298" s="61">
        <v>84.26</v>
      </c>
      <c r="F298" s="17">
        <f t="shared" si="83"/>
        <v>31.68</v>
      </c>
      <c r="G298" s="61">
        <f t="shared" si="84"/>
        <v>50.556</v>
      </c>
      <c r="H298" s="61">
        <f t="shared" si="85"/>
        <v>82.236</v>
      </c>
      <c r="I298" s="28">
        <v>2</v>
      </c>
      <c r="J298" s="49" t="s">
        <v>15</v>
      </c>
    </row>
    <row r="299" s="1" customFormat="1" ht="15" customHeight="1" spans="1:10">
      <c r="A299" s="26">
        <v>3</v>
      </c>
      <c r="B299" s="27" t="s">
        <v>422</v>
      </c>
      <c r="C299" s="26" t="s">
        <v>410</v>
      </c>
      <c r="D299" s="27" t="s">
        <v>423</v>
      </c>
      <c r="E299" s="18">
        <v>85.54</v>
      </c>
      <c r="F299" s="17">
        <f t="shared" si="83"/>
        <v>29.44</v>
      </c>
      <c r="G299" s="61">
        <f t="shared" si="84"/>
        <v>51.324</v>
      </c>
      <c r="H299" s="61">
        <f t="shared" si="85"/>
        <v>80.764</v>
      </c>
      <c r="I299" s="13">
        <v>3</v>
      </c>
      <c r="J299" s="87"/>
    </row>
    <row r="300" s="1" customFormat="1" ht="15" customHeight="1" spans="1:10">
      <c r="A300" s="26">
        <v>4</v>
      </c>
      <c r="B300" s="27" t="s">
        <v>424</v>
      </c>
      <c r="C300" s="26" t="s">
        <v>410</v>
      </c>
      <c r="D300" s="27" t="s">
        <v>215</v>
      </c>
      <c r="E300" s="61">
        <v>82.22</v>
      </c>
      <c r="F300" s="17">
        <f t="shared" si="83"/>
        <v>31.04</v>
      </c>
      <c r="G300" s="61">
        <f t="shared" si="84"/>
        <v>49.332</v>
      </c>
      <c r="H300" s="61">
        <f t="shared" si="85"/>
        <v>80.372</v>
      </c>
      <c r="I300" s="28">
        <v>4</v>
      </c>
      <c r="J300" s="28"/>
    </row>
    <row r="301" s="1" customFormat="1" ht="14" customHeight="1" spans="1:10">
      <c r="A301" s="26">
        <v>5</v>
      </c>
      <c r="B301" s="27" t="s">
        <v>425</v>
      </c>
      <c r="C301" s="26" t="s">
        <v>410</v>
      </c>
      <c r="D301" s="27" t="s">
        <v>426</v>
      </c>
      <c r="E301" s="18">
        <v>82.36</v>
      </c>
      <c r="F301" s="17">
        <f t="shared" si="83"/>
        <v>30.08</v>
      </c>
      <c r="G301" s="61">
        <f t="shared" si="84"/>
        <v>49.416</v>
      </c>
      <c r="H301" s="61">
        <f t="shared" si="85"/>
        <v>79.496</v>
      </c>
      <c r="I301" s="13">
        <v>5</v>
      </c>
      <c r="J301" s="87"/>
    </row>
    <row r="302" s="1" customFormat="1" ht="15" customHeight="1" spans="1:10">
      <c r="A302" s="26">
        <v>6</v>
      </c>
      <c r="B302" s="27" t="s">
        <v>427</v>
      </c>
      <c r="C302" s="26" t="s">
        <v>410</v>
      </c>
      <c r="D302" s="27" t="s">
        <v>375</v>
      </c>
      <c r="E302" s="18">
        <v>76.1</v>
      </c>
      <c r="F302" s="17">
        <f t="shared" si="83"/>
        <v>30.72</v>
      </c>
      <c r="G302" s="61">
        <f t="shared" si="84"/>
        <v>45.66</v>
      </c>
      <c r="H302" s="61">
        <f t="shared" si="85"/>
        <v>76.38</v>
      </c>
      <c r="I302" s="13">
        <v>6</v>
      </c>
      <c r="J302" s="87"/>
    </row>
    <row r="303" ht="23" customHeight="1" spans="1:10">
      <c r="A303" s="30" t="s">
        <v>428</v>
      </c>
      <c r="B303" s="31"/>
      <c r="C303" s="31"/>
      <c r="D303" s="31"/>
      <c r="E303" s="32"/>
      <c r="F303" s="31"/>
      <c r="G303" s="31"/>
      <c r="H303" s="31"/>
      <c r="I303" s="31"/>
      <c r="J303" s="31"/>
    </row>
    <row r="304" ht="33.75" spans="1:10">
      <c r="A304" s="33" t="s">
        <v>2</v>
      </c>
      <c r="B304" s="34" t="s">
        <v>3</v>
      </c>
      <c r="C304" s="33" t="s">
        <v>4</v>
      </c>
      <c r="D304" s="33" t="s">
        <v>429</v>
      </c>
      <c r="E304" s="35" t="s">
        <v>6</v>
      </c>
      <c r="F304" s="33" t="s">
        <v>430</v>
      </c>
      <c r="G304" s="33" t="s">
        <v>319</v>
      </c>
      <c r="H304" s="33" t="s">
        <v>9</v>
      </c>
      <c r="I304" s="33" t="s">
        <v>10</v>
      </c>
      <c r="J304" s="67" t="s">
        <v>11</v>
      </c>
    </row>
    <row r="305" ht="14.25" spans="1:10">
      <c r="A305" s="13">
        <v>1</v>
      </c>
      <c r="B305" s="14" t="s">
        <v>431</v>
      </c>
      <c r="C305" s="77" t="s">
        <v>432</v>
      </c>
      <c r="D305" s="14" t="s">
        <v>433</v>
      </c>
      <c r="E305" s="18">
        <v>93.74</v>
      </c>
      <c r="F305" s="17">
        <f t="shared" ref="F305:F332" si="86">D305*0.4</f>
        <v>33.4</v>
      </c>
      <c r="G305" s="96">
        <f t="shared" ref="G305:G332" si="87">E305*0.6</f>
        <v>56.244</v>
      </c>
      <c r="H305" s="96">
        <f t="shared" ref="H305:H332" si="88">F305+G305</f>
        <v>89.644</v>
      </c>
      <c r="I305" s="13">
        <v>1</v>
      </c>
      <c r="J305" s="49" t="s">
        <v>15</v>
      </c>
    </row>
    <row r="306" ht="14.25" spans="1:10">
      <c r="A306" s="13">
        <v>2</v>
      </c>
      <c r="B306" s="14" t="s">
        <v>434</v>
      </c>
      <c r="C306" s="77" t="s">
        <v>432</v>
      </c>
      <c r="D306" s="14" t="s">
        <v>433</v>
      </c>
      <c r="E306" s="18">
        <v>92.86</v>
      </c>
      <c r="F306" s="17">
        <f t="shared" si="86"/>
        <v>33.4</v>
      </c>
      <c r="G306" s="96">
        <f t="shared" si="87"/>
        <v>55.716</v>
      </c>
      <c r="H306" s="96">
        <f t="shared" si="88"/>
        <v>89.116</v>
      </c>
      <c r="I306" s="13">
        <v>2</v>
      </c>
      <c r="J306" s="49" t="s">
        <v>15</v>
      </c>
    </row>
    <row r="307" ht="14.25" spans="1:10">
      <c r="A307" s="13">
        <v>3</v>
      </c>
      <c r="B307" s="14" t="s">
        <v>435</v>
      </c>
      <c r="C307" s="77" t="s">
        <v>432</v>
      </c>
      <c r="D307" s="14" t="s">
        <v>436</v>
      </c>
      <c r="E307" s="18">
        <v>92.82</v>
      </c>
      <c r="F307" s="17">
        <f t="shared" si="86"/>
        <v>33</v>
      </c>
      <c r="G307" s="96">
        <f t="shared" si="87"/>
        <v>55.692</v>
      </c>
      <c r="H307" s="96">
        <f t="shared" si="88"/>
        <v>88.692</v>
      </c>
      <c r="I307" s="13">
        <v>3</v>
      </c>
      <c r="J307" s="49" t="s">
        <v>15</v>
      </c>
    </row>
    <row r="308" ht="14.25" spans="1:10">
      <c r="A308" s="13">
        <v>4</v>
      </c>
      <c r="B308" s="14" t="s">
        <v>437</v>
      </c>
      <c r="C308" s="77" t="s">
        <v>432</v>
      </c>
      <c r="D308" s="14" t="s">
        <v>433</v>
      </c>
      <c r="E308" s="18">
        <v>91.24</v>
      </c>
      <c r="F308" s="17">
        <f t="shared" si="86"/>
        <v>33.4</v>
      </c>
      <c r="G308" s="96">
        <f t="shared" si="87"/>
        <v>54.744</v>
      </c>
      <c r="H308" s="96">
        <f t="shared" si="88"/>
        <v>88.144</v>
      </c>
      <c r="I308" s="13">
        <v>4</v>
      </c>
      <c r="J308" s="49" t="s">
        <v>15</v>
      </c>
    </row>
    <row r="309" ht="14.25" spans="1:10">
      <c r="A309" s="13">
        <v>5</v>
      </c>
      <c r="B309" s="14" t="s">
        <v>438</v>
      </c>
      <c r="C309" s="77" t="s">
        <v>432</v>
      </c>
      <c r="D309" s="14" t="s">
        <v>439</v>
      </c>
      <c r="E309" s="18">
        <v>93</v>
      </c>
      <c r="F309" s="17">
        <f t="shared" si="86"/>
        <v>32</v>
      </c>
      <c r="G309" s="96">
        <f t="shared" si="87"/>
        <v>55.8</v>
      </c>
      <c r="H309" s="96">
        <f t="shared" si="88"/>
        <v>87.8</v>
      </c>
      <c r="I309" s="13">
        <v>5</v>
      </c>
      <c r="J309" s="49" t="s">
        <v>15</v>
      </c>
    </row>
    <row r="310" ht="14.25" spans="1:10">
      <c r="A310" s="13">
        <v>6</v>
      </c>
      <c r="B310" s="14" t="s">
        <v>440</v>
      </c>
      <c r="C310" s="77" t="s">
        <v>432</v>
      </c>
      <c r="D310" s="14" t="s">
        <v>441</v>
      </c>
      <c r="E310" s="18">
        <v>89.8</v>
      </c>
      <c r="F310" s="17">
        <f t="shared" si="86"/>
        <v>33.6</v>
      </c>
      <c r="G310" s="96">
        <f t="shared" si="87"/>
        <v>53.88</v>
      </c>
      <c r="H310" s="96">
        <f t="shared" si="88"/>
        <v>87.48</v>
      </c>
      <c r="I310" s="13">
        <v>6</v>
      </c>
      <c r="J310" s="49" t="s">
        <v>15</v>
      </c>
    </row>
    <row r="311" ht="14.25" spans="1:10">
      <c r="A311" s="13">
        <v>7</v>
      </c>
      <c r="B311" s="14" t="s">
        <v>442</v>
      </c>
      <c r="C311" s="77" t="s">
        <v>432</v>
      </c>
      <c r="D311" s="14" t="s">
        <v>441</v>
      </c>
      <c r="E311" s="18">
        <v>89.72</v>
      </c>
      <c r="F311" s="17">
        <f t="shared" si="86"/>
        <v>33.6</v>
      </c>
      <c r="G311" s="96">
        <f t="shared" si="87"/>
        <v>53.832</v>
      </c>
      <c r="H311" s="96">
        <f t="shared" si="88"/>
        <v>87.432</v>
      </c>
      <c r="I311" s="13">
        <v>7</v>
      </c>
      <c r="J311" s="49" t="s">
        <v>15</v>
      </c>
    </row>
    <row r="312" ht="14.25" spans="1:10">
      <c r="A312" s="13">
        <v>8</v>
      </c>
      <c r="B312" s="14" t="s">
        <v>443</v>
      </c>
      <c r="C312" s="77" t="s">
        <v>432</v>
      </c>
      <c r="D312" s="14" t="s">
        <v>436</v>
      </c>
      <c r="E312" s="18">
        <v>90.22</v>
      </c>
      <c r="F312" s="17">
        <f t="shared" si="86"/>
        <v>33</v>
      </c>
      <c r="G312" s="96">
        <f t="shared" si="87"/>
        <v>54.132</v>
      </c>
      <c r="H312" s="96">
        <f t="shared" si="88"/>
        <v>87.132</v>
      </c>
      <c r="I312" s="13">
        <v>8</v>
      </c>
      <c r="J312" s="49" t="s">
        <v>15</v>
      </c>
    </row>
    <row r="313" ht="14.25" spans="1:10">
      <c r="A313" s="13">
        <v>9</v>
      </c>
      <c r="B313" s="14" t="s">
        <v>444</v>
      </c>
      <c r="C313" s="77" t="s">
        <v>432</v>
      </c>
      <c r="D313" s="14" t="s">
        <v>433</v>
      </c>
      <c r="E313" s="18">
        <v>89.5</v>
      </c>
      <c r="F313" s="17">
        <f t="shared" si="86"/>
        <v>33.4</v>
      </c>
      <c r="G313" s="96">
        <f t="shared" si="87"/>
        <v>53.7</v>
      </c>
      <c r="H313" s="96">
        <f t="shared" si="88"/>
        <v>87.1</v>
      </c>
      <c r="I313" s="13">
        <v>9</v>
      </c>
      <c r="J313" s="49" t="s">
        <v>15</v>
      </c>
    </row>
    <row r="314" ht="14.25" spans="1:10">
      <c r="A314" s="13">
        <v>10</v>
      </c>
      <c r="B314" s="14" t="s">
        <v>445</v>
      </c>
      <c r="C314" s="77" t="s">
        <v>432</v>
      </c>
      <c r="D314" s="14" t="s">
        <v>446</v>
      </c>
      <c r="E314" s="18">
        <v>91.36</v>
      </c>
      <c r="F314" s="17">
        <f t="shared" si="86"/>
        <v>32.2</v>
      </c>
      <c r="G314" s="96">
        <f t="shared" si="87"/>
        <v>54.816</v>
      </c>
      <c r="H314" s="96">
        <f t="shared" si="88"/>
        <v>87.016</v>
      </c>
      <c r="I314" s="13">
        <v>10</v>
      </c>
      <c r="J314" s="49" t="s">
        <v>15</v>
      </c>
    </row>
    <row r="315" ht="14.25" spans="1:10">
      <c r="A315" s="13">
        <v>11</v>
      </c>
      <c r="B315" s="14" t="s">
        <v>447</v>
      </c>
      <c r="C315" s="77" t="s">
        <v>432</v>
      </c>
      <c r="D315" s="14" t="s">
        <v>433</v>
      </c>
      <c r="E315" s="18">
        <v>89.22</v>
      </c>
      <c r="F315" s="17">
        <f t="shared" si="86"/>
        <v>33.4</v>
      </c>
      <c r="G315" s="96">
        <f t="shared" si="87"/>
        <v>53.532</v>
      </c>
      <c r="H315" s="96">
        <f t="shared" si="88"/>
        <v>86.932</v>
      </c>
      <c r="I315" s="13">
        <v>11</v>
      </c>
      <c r="J315" s="13"/>
    </row>
    <row r="316" ht="14.25" spans="1:10">
      <c r="A316" s="13">
        <v>12</v>
      </c>
      <c r="B316" s="14" t="s">
        <v>448</v>
      </c>
      <c r="C316" s="77" t="s">
        <v>432</v>
      </c>
      <c r="D316" s="14" t="s">
        <v>436</v>
      </c>
      <c r="E316" s="18">
        <v>89.8</v>
      </c>
      <c r="F316" s="17">
        <f t="shared" si="86"/>
        <v>33</v>
      </c>
      <c r="G316" s="96">
        <f t="shared" si="87"/>
        <v>53.88</v>
      </c>
      <c r="H316" s="96">
        <f t="shared" si="88"/>
        <v>86.88</v>
      </c>
      <c r="I316" s="13">
        <v>12</v>
      </c>
      <c r="J316" s="13"/>
    </row>
    <row r="317" ht="14.25" spans="1:10">
      <c r="A317" s="13">
        <v>13</v>
      </c>
      <c r="B317" s="14" t="s">
        <v>449</v>
      </c>
      <c r="C317" s="77" t="s">
        <v>432</v>
      </c>
      <c r="D317" s="14" t="s">
        <v>450</v>
      </c>
      <c r="E317" s="18">
        <v>89.46</v>
      </c>
      <c r="F317" s="17">
        <f t="shared" si="86"/>
        <v>33.2</v>
      </c>
      <c r="G317" s="96">
        <f t="shared" si="87"/>
        <v>53.676</v>
      </c>
      <c r="H317" s="96">
        <f t="shared" si="88"/>
        <v>86.876</v>
      </c>
      <c r="I317" s="13">
        <v>13</v>
      </c>
      <c r="J317" s="13"/>
    </row>
    <row r="318" ht="14.25" spans="1:10">
      <c r="A318" s="13">
        <v>14</v>
      </c>
      <c r="B318" s="14" t="s">
        <v>451</v>
      </c>
      <c r="C318" s="77" t="s">
        <v>432</v>
      </c>
      <c r="D318" s="14" t="s">
        <v>446</v>
      </c>
      <c r="E318" s="18">
        <v>90.8</v>
      </c>
      <c r="F318" s="17">
        <f t="shared" si="86"/>
        <v>32.2</v>
      </c>
      <c r="G318" s="96">
        <f t="shared" si="87"/>
        <v>54.48</v>
      </c>
      <c r="H318" s="96">
        <f t="shared" si="88"/>
        <v>86.68</v>
      </c>
      <c r="I318" s="13">
        <v>14</v>
      </c>
      <c r="J318" s="13"/>
    </row>
    <row r="319" ht="14.25" spans="1:10">
      <c r="A319" s="13">
        <v>15</v>
      </c>
      <c r="B319" s="14" t="s">
        <v>452</v>
      </c>
      <c r="C319" s="77" t="s">
        <v>432</v>
      </c>
      <c r="D319" s="14" t="s">
        <v>453</v>
      </c>
      <c r="E319" s="18">
        <v>87.64</v>
      </c>
      <c r="F319" s="17">
        <f t="shared" si="86"/>
        <v>34</v>
      </c>
      <c r="G319" s="96">
        <f t="shared" si="87"/>
        <v>52.584</v>
      </c>
      <c r="H319" s="96">
        <f t="shared" si="88"/>
        <v>86.584</v>
      </c>
      <c r="I319" s="13">
        <v>15</v>
      </c>
      <c r="J319" s="13"/>
    </row>
    <row r="320" ht="14.25" spans="1:10">
      <c r="A320" s="13">
        <v>16</v>
      </c>
      <c r="B320" s="14" t="s">
        <v>454</v>
      </c>
      <c r="C320" s="77" t="s">
        <v>432</v>
      </c>
      <c r="D320" s="14" t="s">
        <v>455</v>
      </c>
      <c r="E320" s="18">
        <v>91.38</v>
      </c>
      <c r="F320" s="17">
        <f t="shared" si="86"/>
        <v>31.6</v>
      </c>
      <c r="G320" s="96">
        <f t="shared" si="87"/>
        <v>54.828</v>
      </c>
      <c r="H320" s="96">
        <f t="shared" si="88"/>
        <v>86.428</v>
      </c>
      <c r="I320" s="13">
        <v>16</v>
      </c>
      <c r="J320" s="97"/>
    </row>
    <row r="321" ht="14.25" spans="1:10">
      <c r="A321" s="13">
        <v>17</v>
      </c>
      <c r="B321" s="56" t="s">
        <v>456</v>
      </c>
      <c r="C321" s="77" t="s">
        <v>432</v>
      </c>
      <c r="D321" s="56" t="s">
        <v>450</v>
      </c>
      <c r="E321" s="18">
        <v>88.42</v>
      </c>
      <c r="F321" s="17">
        <f t="shared" si="86"/>
        <v>33.2</v>
      </c>
      <c r="G321" s="96">
        <f t="shared" si="87"/>
        <v>53.052</v>
      </c>
      <c r="H321" s="96">
        <f t="shared" si="88"/>
        <v>86.252</v>
      </c>
      <c r="I321" s="13">
        <v>17</v>
      </c>
      <c r="J321" s="13"/>
    </row>
    <row r="322" ht="14.25" spans="1:10">
      <c r="A322" s="13">
        <v>18</v>
      </c>
      <c r="B322" s="14" t="s">
        <v>457</v>
      </c>
      <c r="C322" s="77" t="s">
        <v>432</v>
      </c>
      <c r="D322" s="14" t="s">
        <v>446</v>
      </c>
      <c r="E322" s="18">
        <v>89.9</v>
      </c>
      <c r="F322" s="17">
        <f t="shared" si="86"/>
        <v>32.2</v>
      </c>
      <c r="G322" s="96">
        <f t="shared" si="87"/>
        <v>53.94</v>
      </c>
      <c r="H322" s="96">
        <f t="shared" si="88"/>
        <v>86.14</v>
      </c>
      <c r="I322" s="13">
        <v>18</v>
      </c>
      <c r="J322" s="13"/>
    </row>
    <row r="323" ht="14.25" spans="1:10">
      <c r="A323" s="13">
        <v>19</v>
      </c>
      <c r="B323" s="14" t="s">
        <v>458</v>
      </c>
      <c r="C323" s="77" t="s">
        <v>432</v>
      </c>
      <c r="D323" s="14" t="s">
        <v>455</v>
      </c>
      <c r="E323" s="18">
        <v>90.82</v>
      </c>
      <c r="F323" s="17">
        <f t="shared" si="86"/>
        <v>31.6</v>
      </c>
      <c r="G323" s="96">
        <f t="shared" si="87"/>
        <v>54.492</v>
      </c>
      <c r="H323" s="96">
        <f t="shared" si="88"/>
        <v>86.092</v>
      </c>
      <c r="I323" s="13">
        <v>19</v>
      </c>
      <c r="J323" s="13"/>
    </row>
    <row r="324" ht="14.25" spans="1:10">
      <c r="A324" s="13">
        <v>20</v>
      </c>
      <c r="B324" s="14" t="s">
        <v>459</v>
      </c>
      <c r="C324" s="77" t="s">
        <v>432</v>
      </c>
      <c r="D324" s="14" t="s">
        <v>460</v>
      </c>
      <c r="E324" s="18">
        <v>90.04</v>
      </c>
      <c r="F324" s="17">
        <f t="shared" si="86"/>
        <v>31.8</v>
      </c>
      <c r="G324" s="96">
        <f t="shared" si="87"/>
        <v>54.024</v>
      </c>
      <c r="H324" s="96">
        <f t="shared" si="88"/>
        <v>85.824</v>
      </c>
      <c r="I324" s="13">
        <v>20</v>
      </c>
      <c r="J324" s="13"/>
    </row>
    <row r="325" ht="14.25" spans="1:10">
      <c r="A325" s="13">
        <v>21</v>
      </c>
      <c r="B325" s="14" t="s">
        <v>461</v>
      </c>
      <c r="C325" s="77" t="s">
        <v>432</v>
      </c>
      <c r="D325" s="14" t="s">
        <v>439</v>
      </c>
      <c r="E325" s="18">
        <v>89.36</v>
      </c>
      <c r="F325" s="17">
        <f t="shared" si="86"/>
        <v>32</v>
      </c>
      <c r="G325" s="96">
        <f t="shared" si="87"/>
        <v>53.616</v>
      </c>
      <c r="H325" s="96">
        <f t="shared" si="88"/>
        <v>85.616</v>
      </c>
      <c r="I325" s="13">
        <v>21</v>
      </c>
      <c r="J325" s="13"/>
    </row>
    <row r="326" ht="14.25" spans="1:10">
      <c r="A326" s="13">
        <v>22</v>
      </c>
      <c r="B326" s="14" t="s">
        <v>462</v>
      </c>
      <c r="C326" s="77" t="s">
        <v>432</v>
      </c>
      <c r="D326" s="14" t="s">
        <v>455</v>
      </c>
      <c r="E326" s="18">
        <v>89.98</v>
      </c>
      <c r="F326" s="17">
        <f t="shared" si="86"/>
        <v>31.6</v>
      </c>
      <c r="G326" s="96">
        <f t="shared" si="87"/>
        <v>53.988</v>
      </c>
      <c r="H326" s="96">
        <f t="shared" si="88"/>
        <v>85.588</v>
      </c>
      <c r="I326" s="13">
        <v>22</v>
      </c>
      <c r="J326" s="13"/>
    </row>
    <row r="327" ht="14.25" spans="1:10">
      <c r="A327" s="13">
        <v>23</v>
      </c>
      <c r="B327" s="14" t="s">
        <v>463</v>
      </c>
      <c r="C327" s="77" t="s">
        <v>432</v>
      </c>
      <c r="D327" s="14" t="s">
        <v>464</v>
      </c>
      <c r="E327" s="18">
        <v>88.54</v>
      </c>
      <c r="F327" s="17">
        <f t="shared" si="86"/>
        <v>32.4</v>
      </c>
      <c r="G327" s="96">
        <f t="shared" si="87"/>
        <v>53.124</v>
      </c>
      <c r="H327" s="96">
        <f t="shared" si="88"/>
        <v>85.524</v>
      </c>
      <c r="I327" s="13">
        <v>23</v>
      </c>
      <c r="J327" s="13"/>
    </row>
    <row r="328" ht="14.25" spans="1:10">
      <c r="A328" s="13">
        <v>24</v>
      </c>
      <c r="B328" s="14" t="s">
        <v>465</v>
      </c>
      <c r="C328" s="77" t="s">
        <v>432</v>
      </c>
      <c r="D328" s="14" t="s">
        <v>466</v>
      </c>
      <c r="E328" s="18">
        <v>87.7</v>
      </c>
      <c r="F328" s="17">
        <f t="shared" si="86"/>
        <v>32.6</v>
      </c>
      <c r="G328" s="96">
        <f t="shared" si="87"/>
        <v>52.62</v>
      </c>
      <c r="H328" s="96">
        <f t="shared" si="88"/>
        <v>85.22</v>
      </c>
      <c r="I328" s="13">
        <v>24</v>
      </c>
      <c r="J328" s="13"/>
    </row>
    <row r="329" ht="14.25" spans="1:10">
      <c r="A329" s="13">
        <v>25</v>
      </c>
      <c r="B329" s="14" t="s">
        <v>467</v>
      </c>
      <c r="C329" s="77" t="s">
        <v>432</v>
      </c>
      <c r="D329" s="14" t="s">
        <v>455</v>
      </c>
      <c r="E329" s="18">
        <v>89.34</v>
      </c>
      <c r="F329" s="17">
        <f t="shared" si="86"/>
        <v>31.6</v>
      </c>
      <c r="G329" s="96">
        <f t="shared" si="87"/>
        <v>53.604</v>
      </c>
      <c r="H329" s="96">
        <f t="shared" si="88"/>
        <v>85.204</v>
      </c>
      <c r="I329" s="13">
        <v>25</v>
      </c>
      <c r="J329" s="13"/>
    </row>
    <row r="330" ht="14.25" spans="1:10">
      <c r="A330" s="13">
        <v>26</v>
      </c>
      <c r="B330" s="14" t="s">
        <v>468</v>
      </c>
      <c r="C330" s="77" t="s">
        <v>432</v>
      </c>
      <c r="D330" s="14" t="s">
        <v>460</v>
      </c>
      <c r="E330" s="18">
        <v>88.84</v>
      </c>
      <c r="F330" s="17">
        <f t="shared" si="86"/>
        <v>31.8</v>
      </c>
      <c r="G330" s="96">
        <f t="shared" si="87"/>
        <v>53.304</v>
      </c>
      <c r="H330" s="96">
        <f t="shared" si="88"/>
        <v>85.104</v>
      </c>
      <c r="I330" s="13">
        <v>26</v>
      </c>
      <c r="J330" s="13"/>
    </row>
    <row r="331" ht="14.25" spans="1:10">
      <c r="A331" s="13">
        <v>27</v>
      </c>
      <c r="B331" s="14" t="s">
        <v>469</v>
      </c>
      <c r="C331" s="77" t="s">
        <v>432</v>
      </c>
      <c r="D331" s="14" t="s">
        <v>439</v>
      </c>
      <c r="E331" s="18">
        <v>88.02</v>
      </c>
      <c r="F331" s="17">
        <f t="shared" si="86"/>
        <v>32</v>
      </c>
      <c r="G331" s="96">
        <f t="shared" si="87"/>
        <v>52.812</v>
      </c>
      <c r="H331" s="96">
        <f t="shared" si="88"/>
        <v>84.812</v>
      </c>
      <c r="I331" s="13">
        <v>27</v>
      </c>
      <c r="J331" s="13"/>
    </row>
    <row r="332" ht="14.25" spans="1:10">
      <c r="A332" s="13">
        <v>28</v>
      </c>
      <c r="B332" s="14" t="s">
        <v>470</v>
      </c>
      <c r="C332" s="77" t="s">
        <v>432</v>
      </c>
      <c r="D332" s="14" t="s">
        <v>460</v>
      </c>
      <c r="E332" s="18">
        <v>87.92</v>
      </c>
      <c r="F332" s="17">
        <f t="shared" si="86"/>
        <v>31.8</v>
      </c>
      <c r="G332" s="96">
        <f t="shared" si="87"/>
        <v>52.752</v>
      </c>
      <c r="H332" s="96">
        <f t="shared" si="88"/>
        <v>84.552</v>
      </c>
      <c r="I332" s="13">
        <v>28</v>
      </c>
      <c r="J332" s="13"/>
    </row>
    <row r="333" s="1" customFormat="1" ht="20" customHeight="1" spans="1:10">
      <c r="A333" s="98" t="s">
        <v>471</v>
      </c>
      <c r="B333" s="55"/>
      <c r="C333" s="55"/>
      <c r="D333" s="55"/>
      <c r="E333" s="55"/>
      <c r="F333" s="55"/>
      <c r="G333" s="55"/>
      <c r="H333" s="55"/>
      <c r="I333" s="55"/>
      <c r="J333" s="55"/>
    </row>
    <row r="334" s="1" customFormat="1" ht="47" customHeight="1" spans="1:10">
      <c r="A334" s="35" t="s">
        <v>2</v>
      </c>
      <c r="B334" s="99" t="s">
        <v>3</v>
      </c>
      <c r="C334" s="35" t="s">
        <v>4</v>
      </c>
      <c r="D334" s="35" t="s">
        <v>5</v>
      </c>
      <c r="E334" s="35" t="s">
        <v>6</v>
      </c>
      <c r="F334" s="35" t="s">
        <v>318</v>
      </c>
      <c r="G334" s="35" t="s">
        <v>319</v>
      </c>
      <c r="H334" s="35" t="s">
        <v>9</v>
      </c>
      <c r="I334" s="35" t="s">
        <v>10</v>
      </c>
      <c r="J334" s="35" t="s">
        <v>11</v>
      </c>
    </row>
    <row r="335" s="1" customFormat="1" ht="14.25" spans="1:10">
      <c r="A335" s="26">
        <v>1</v>
      </c>
      <c r="B335" s="100" t="s">
        <v>472</v>
      </c>
      <c r="C335" s="100" t="s">
        <v>13</v>
      </c>
      <c r="D335" s="27"/>
      <c r="E335" s="16">
        <v>87.88</v>
      </c>
      <c r="F335" s="17">
        <f t="shared" ref="F335:F353" si="89">D335*0.16</f>
        <v>0</v>
      </c>
      <c r="G335" s="88">
        <f t="shared" ref="G335:G353" si="90">E335*0.6</f>
        <v>52.728</v>
      </c>
      <c r="H335" s="88">
        <f t="shared" ref="H335:H353" si="91">E335*0.6</f>
        <v>52.728</v>
      </c>
      <c r="I335" s="48">
        <v>1</v>
      </c>
      <c r="J335" s="87"/>
    </row>
    <row r="336" s="1" customFormat="1" ht="14.25" spans="1:10">
      <c r="A336" s="26">
        <v>2</v>
      </c>
      <c r="B336" s="100" t="s">
        <v>473</v>
      </c>
      <c r="C336" s="100" t="s">
        <v>116</v>
      </c>
      <c r="D336" s="27"/>
      <c r="E336" s="18">
        <v>87.6</v>
      </c>
      <c r="F336" s="17">
        <f t="shared" si="89"/>
        <v>0</v>
      </c>
      <c r="G336" s="88">
        <f t="shared" si="90"/>
        <v>52.56</v>
      </c>
      <c r="H336" s="88">
        <f t="shared" si="91"/>
        <v>52.56</v>
      </c>
      <c r="I336" s="48">
        <v>2</v>
      </c>
      <c r="J336" s="87"/>
    </row>
    <row r="337" s="1" customFormat="1" ht="14.25" spans="1:10">
      <c r="A337" s="26">
        <v>3</v>
      </c>
      <c r="B337" s="100" t="s">
        <v>474</v>
      </c>
      <c r="C337" s="100" t="s">
        <v>13</v>
      </c>
      <c r="D337" s="27"/>
      <c r="E337" s="16">
        <v>86.92</v>
      </c>
      <c r="F337" s="17">
        <f t="shared" si="89"/>
        <v>0</v>
      </c>
      <c r="G337" s="88">
        <f t="shared" si="90"/>
        <v>52.152</v>
      </c>
      <c r="H337" s="88">
        <f t="shared" si="91"/>
        <v>52.152</v>
      </c>
      <c r="I337" s="48">
        <v>3</v>
      </c>
      <c r="J337" s="87"/>
    </row>
    <row r="338" s="1" customFormat="1" ht="14.25" spans="1:10">
      <c r="A338" s="26">
        <v>4</v>
      </c>
      <c r="B338" s="100" t="s">
        <v>475</v>
      </c>
      <c r="C338" s="100" t="s">
        <v>13</v>
      </c>
      <c r="D338" s="27"/>
      <c r="E338" s="18">
        <v>86.8</v>
      </c>
      <c r="F338" s="17">
        <f t="shared" si="89"/>
        <v>0</v>
      </c>
      <c r="G338" s="88">
        <f t="shared" si="90"/>
        <v>52.08</v>
      </c>
      <c r="H338" s="88">
        <f t="shared" si="91"/>
        <v>52.08</v>
      </c>
      <c r="I338" s="13">
        <v>4</v>
      </c>
      <c r="J338" s="87"/>
    </row>
    <row r="339" s="1" customFormat="1" ht="14.25" spans="1:10">
      <c r="A339" s="26">
        <v>5</v>
      </c>
      <c r="B339" s="100" t="s">
        <v>476</v>
      </c>
      <c r="C339" s="100" t="s">
        <v>116</v>
      </c>
      <c r="D339" s="101"/>
      <c r="E339" s="18">
        <v>86.74</v>
      </c>
      <c r="F339" s="17">
        <f t="shared" si="89"/>
        <v>0</v>
      </c>
      <c r="G339" s="88">
        <f t="shared" si="90"/>
        <v>52.044</v>
      </c>
      <c r="H339" s="88">
        <f t="shared" si="91"/>
        <v>52.044</v>
      </c>
      <c r="I339" s="13">
        <v>5</v>
      </c>
      <c r="J339" s="87"/>
    </row>
    <row r="340" s="1" customFormat="1" ht="14.25" spans="1:10">
      <c r="A340" s="26">
        <v>6</v>
      </c>
      <c r="B340" s="100" t="s">
        <v>477</v>
      </c>
      <c r="C340" s="100" t="s">
        <v>116</v>
      </c>
      <c r="D340" s="27"/>
      <c r="E340" s="18">
        <v>86.3</v>
      </c>
      <c r="F340" s="17">
        <f t="shared" si="89"/>
        <v>0</v>
      </c>
      <c r="G340" s="88">
        <f t="shared" si="90"/>
        <v>51.78</v>
      </c>
      <c r="H340" s="88">
        <f t="shared" si="91"/>
        <v>51.78</v>
      </c>
      <c r="I340" s="13">
        <v>6</v>
      </c>
      <c r="J340" s="87"/>
    </row>
    <row r="341" s="1" customFormat="1" ht="14.25" spans="1:10">
      <c r="A341" s="26">
        <v>7</v>
      </c>
      <c r="B341" s="100" t="s">
        <v>478</v>
      </c>
      <c r="C341" s="100" t="s">
        <v>13</v>
      </c>
      <c r="D341" s="27"/>
      <c r="E341" s="18">
        <v>86.22</v>
      </c>
      <c r="F341" s="17">
        <f t="shared" si="89"/>
        <v>0</v>
      </c>
      <c r="G341" s="88">
        <f t="shared" si="90"/>
        <v>51.732</v>
      </c>
      <c r="H341" s="88">
        <f t="shared" si="91"/>
        <v>51.732</v>
      </c>
      <c r="I341" s="13">
        <v>7</v>
      </c>
      <c r="J341" s="87"/>
    </row>
    <row r="342" s="1" customFormat="1" ht="14.25" spans="1:10">
      <c r="A342" s="26">
        <v>8</v>
      </c>
      <c r="B342" s="100" t="s">
        <v>479</v>
      </c>
      <c r="C342" s="100" t="s">
        <v>13</v>
      </c>
      <c r="D342" s="27"/>
      <c r="E342" s="16">
        <v>86.14</v>
      </c>
      <c r="F342" s="17">
        <f t="shared" si="89"/>
        <v>0</v>
      </c>
      <c r="G342" s="88">
        <f t="shared" si="90"/>
        <v>51.684</v>
      </c>
      <c r="H342" s="88">
        <f t="shared" si="91"/>
        <v>51.684</v>
      </c>
      <c r="I342" s="48">
        <v>8</v>
      </c>
      <c r="J342" s="87"/>
    </row>
    <row r="343" s="1" customFormat="1" ht="14.25" spans="1:10">
      <c r="A343" s="26">
        <v>9</v>
      </c>
      <c r="B343" s="100" t="s">
        <v>480</v>
      </c>
      <c r="C343" s="100" t="s">
        <v>116</v>
      </c>
      <c r="D343" s="27"/>
      <c r="E343" s="18">
        <v>86</v>
      </c>
      <c r="F343" s="17">
        <f t="shared" si="89"/>
        <v>0</v>
      </c>
      <c r="G343" s="88">
        <f t="shared" si="90"/>
        <v>51.6</v>
      </c>
      <c r="H343" s="88">
        <f t="shared" si="91"/>
        <v>51.6</v>
      </c>
      <c r="I343" s="13">
        <v>9</v>
      </c>
      <c r="J343" s="87"/>
    </row>
    <row r="344" s="1" customFormat="1" ht="14.25" spans="1:10">
      <c r="A344" s="26">
        <v>10</v>
      </c>
      <c r="B344" s="100" t="s">
        <v>481</v>
      </c>
      <c r="C344" s="100" t="s">
        <v>116</v>
      </c>
      <c r="D344" s="27"/>
      <c r="E344" s="18">
        <v>84.9</v>
      </c>
      <c r="F344" s="17">
        <f t="shared" si="89"/>
        <v>0</v>
      </c>
      <c r="G344" s="88">
        <f t="shared" si="90"/>
        <v>50.94</v>
      </c>
      <c r="H344" s="88">
        <f t="shared" si="91"/>
        <v>50.94</v>
      </c>
      <c r="I344" s="13">
        <v>10</v>
      </c>
      <c r="J344" s="87"/>
    </row>
    <row r="345" s="1" customFormat="1" ht="14.25" spans="1:10">
      <c r="A345" s="26">
        <v>11</v>
      </c>
      <c r="B345" s="100" t="s">
        <v>482</v>
      </c>
      <c r="C345" s="100" t="s">
        <v>13</v>
      </c>
      <c r="D345" s="27"/>
      <c r="E345" s="18">
        <v>84.6</v>
      </c>
      <c r="F345" s="17">
        <f t="shared" si="89"/>
        <v>0</v>
      </c>
      <c r="G345" s="88">
        <f t="shared" si="90"/>
        <v>50.76</v>
      </c>
      <c r="H345" s="88">
        <f t="shared" si="91"/>
        <v>50.76</v>
      </c>
      <c r="I345" s="13">
        <v>11</v>
      </c>
      <c r="J345" s="87"/>
    </row>
    <row r="346" s="1" customFormat="1" ht="14.25" spans="1:10">
      <c r="A346" s="26">
        <v>12</v>
      </c>
      <c r="B346" s="100" t="s">
        <v>483</v>
      </c>
      <c r="C346" s="100" t="s">
        <v>13</v>
      </c>
      <c r="D346" s="27"/>
      <c r="E346" s="16">
        <v>84.4</v>
      </c>
      <c r="F346" s="17">
        <f t="shared" si="89"/>
        <v>0</v>
      </c>
      <c r="G346" s="88">
        <f t="shared" si="90"/>
        <v>50.64</v>
      </c>
      <c r="H346" s="88">
        <f t="shared" si="91"/>
        <v>50.64</v>
      </c>
      <c r="I346" s="48">
        <v>12</v>
      </c>
      <c r="J346" s="87"/>
    </row>
    <row r="347" s="1" customFormat="1" ht="15.75" spans="1:10">
      <c r="A347" s="26">
        <v>13</v>
      </c>
      <c r="B347" s="100" t="s">
        <v>484</v>
      </c>
      <c r="C347" s="100" t="s">
        <v>13</v>
      </c>
      <c r="D347" s="27"/>
      <c r="E347" s="18">
        <v>84.34</v>
      </c>
      <c r="F347" s="17">
        <f t="shared" si="89"/>
        <v>0</v>
      </c>
      <c r="G347" s="88">
        <f t="shared" si="90"/>
        <v>50.604</v>
      </c>
      <c r="H347" s="88">
        <f t="shared" si="91"/>
        <v>50.604</v>
      </c>
      <c r="I347" s="13">
        <v>13</v>
      </c>
      <c r="J347" s="50"/>
    </row>
    <row r="348" s="1" customFormat="1" ht="15.75" spans="1:10">
      <c r="A348" s="26">
        <v>14</v>
      </c>
      <c r="B348" s="100" t="s">
        <v>485</v>
      </c>
      <c r="C348" s="100" t="s">
        <v>13</v>
      </c>
      <c r="D348" s="27"/>
      <c r="E348" s="18">
        <v>84.3</v>
      </c>
      <c r="F348" s="17">
        <f t="shared" si="89"/>
        <v>0</v>
      </c>
      <c r="G348" s="88">
        <f t="shared" si="90"/>
        <v>50.58</v>
      </c>
      <c r="H348" s="88">
        <f t="shared" si="91"/>
        <v>50.58</v>
      </c>
      <c r="I348" s="13">
        <v>14</v>
      </c>
      <c r="J348" s="50"/>
    </row>
    <row r="349" s="1" customFormat="1" ht="15.75" spans="1:10">
      <c r="A349" s="26">
        <v>15</v>
      </c>
      <c r="B349" s="100" t="s">
        <v>486</v>
      </c>
      <c r="C349" s="100" t="s">
        <v>13</v>
      </c>
      <c r="D349" s="27"/>
      <c r="E349" s="102">
        <v>83.96</v>
      </c>
      <c r="F349" s="17">
        <f t="shared" si="89"/>
        <v>0</v>
      </c>
      <c r="G349" s="88">
        <f t="shared" si="90"/>
        <v>50.376</v>
      </c>
      <c r="H349" s="88">
        <f t="shared" si="91"/>
        <v>50.376</v>
      </c>
      <c r="I349" s="13">
        <v>15</v>
      </c>
      <c r="J349" s="50"/>
    </row>
    <row r="350" s="1" customFormat="1" ht="15.75" spans="1:10">
      <c r="A350" s="26">
        <v>16</v>
      </c>
      <c r="B350" s="100" t="s">
        <v>487</v>
      </c>
      <c r="C350" s="100" t="s">
        <v>116</v>
      </c>
      <c r="D350" s="27"/>
      <c r="E350" s="18">
        <v>83.82</v>
      </c>
      <c r="F350" s="17">
        <f t="shared" si="89"/>
        <v>0</v>
      </c>
      <c r="G350" s="88">
        <f t="shared" si="90"/>
        <v>50.292</v>
      </c>
      <c r="H350" s="88">
        <f t="shared" si="91"/>
        <v>50.292</v>
      </c>
      <c r="I350" s="13">
        <v>16</v>
      </c>
      <c r="J350" s="50"/>
    </row>
    <row r="351" s="1" customFormat="1" ht="15.75" spans="1:10">
      <c r="A351" s="26">
        <v>17</v>
      </c>
      <c r="B351" s="100" t="s">
        <v>488</v>
      </c>
      <c r="C351" s="100" t="s">
        <v>13</v>
      </c>
      <c r="D351" s="27"/>
      <c r="E351" s="16">
        <v>83.68</v>
      </c>
      <c r="F351" s="17">
        <f t="shared" si="89"/>
        <v>0</v>
      </c>
      <c r="G351" s="88">
        <f t="shared" si="90"/>
        <v>50.208</v>
      </c>
      <c r="H351" s="88">
        <f t="shared" si="91"/>
        <v>50.208</v>
      </c>
      <c r="I351" s="48">
        <v>17</v>
      </c>
      <c r="J351" s="50"/>
    </row>
    <row r="352" s="1" customFormat="1" ht="15.75" spans="1:10">
      <c r="A352" s="26">
        <v>18</v>
      </c>
      <c r="B352" s="100" t="s">
        <v>489</v>
      </c>
      <c r="C352" s="100" t="s">
        <v>13</v>
      </c>
      <c r="D352" s="27"/>
      <c r="E352" s="18">
        <v>83.08</v>
      </c>
      <c r="F352" s="17">
        <f t="shared" si="89"/>
        <v>0</v>
      </c>
      <c r="G352" s="88">
        <f t="shared" si="90"/>
        <v>49.848</v>
      </c>
      <c r="H352" s="88">
        <f t="shared" si="91"/>
        <v>49.848</v>
      </c>
      <c r="I352" s="13">
        <v>18</v>
      </c>
      <c r="J352" s="50"/>
    </row>
    <row r="353" s="1" customFormat="1" ht="15.75" spans="1:10">
      <c r="A353" s="26">
        <v>19</v>
      </c>
      <c r="B353" s="100" t="s">
        <v>490</v>
      </c>
      <c r="C353" s="100" t="s">
        <v>116</v>
      </c>
      <c r="D353" s="27"/>
      <c r="E353" s="16">
        <v>80.26</v>
      </c>
      <c r="F353" s="17">
        <f t="shared" si="89"/>
        <v>0</v>
      </c>
      <c r="G353" s="88">
        <f t="shared" si="90"/>
        <v>48.156</v>
      </c>
      <c r="H353" s="88">
        <f t="shared" si="91"/>
        <v>48.156</v>
      </c>
      <c r="I353" s="48">
        <v>19</v>
      </c>
      <c r="J353" s="50"/>
    </row>
    <row r="354" s="1" customFormat="1" ht="15" customHeight="1" spans="1:10">
      <c r="A354" s="98" t="s">
        <v>491</v>
      </c>
      <c r="B354" s="55"/>
      <c r="C354" s="55"/>
      <c r="D354" s="55"/>
      <c r="E354" s="55"/>
      <c r="F354" s="55"/>
      <c r="G354" s="55"/>
      <c r="H354" s="55"/>
      <c r="I354" s="55"/>
      <c r="J354" s="55"/>
    </row>
    <row r="355" s="1" customFormat="1" ht="38" customHeight="1" spans="1:10">
      <c r="A355" s="35" t="s">
        <v>2</v>
      </c>
      <c r="B355" s="99" t="s">
        <v>3</v>
      </c>
      <c r="C355" s="35" t="s">
        <v>4</v>
      </c>
      <c r="D355" s="35" t="s">
        <v>5</v>
      </c>
      <c r="E355" s="35" t="s">
        <v>6</v>
      </c>
      <c r="F355" s="35" t="s">
        <v>318</v>
      </c>
      <c r="G355" s="35" t="s">
        <v>319</v>
      </c>
      <c r="H355" s="35" t="s">
        <v>9</v>
      </c>
      <c r="I355" s="35" t="s">
        <v>10</v>
      </c>
      <c r="J355" s="35" t="s">
        <v>11</v>
      </c>
    </row>
    <row r="356" s="1" customFormat="1" ht="15.75" spans="1:10">
      <c r="A356" s="48">
        <v>1</v>
      </c>
      <c r="B356" s="100" t="s">
        <v>492</v>
      </c>
      <c r="C356" s="100" t="s">
        <v>493</v>
      </c>
      <c r="D356" s="27"/>
      <c r="E356" s="16">
        <v>87.24</v>
      </c>
      <c r="F356" s="17">
        <f t="shared" ref="F356:F361" si="92">D356*0.16</f>
        <v>0</v>
      </c>
      <c r="G356" s="16">
        <f t="shared" ref="G356:G361" si="93">E356*0.6</f>
        <v>52.344</v>
      </c>
      <c r="H356" s="16">
        <f t="shared" ref="H356:H361" si="94">E356*0.6</f>
        <v>52.344</v>
      </c>
      <c r="I356" s="48">
        <v>1</v>
      </c>
      <c r="J356" s="50"/>
    </row>
    <row r="357" s="1" customFormat="1" ht="15.75" spans="1:10">
      <c r="A357" s="48">
        <v>2</v>
      </c>
      <c r="B357" s="100" t="s">
        <v>494</v>
      </c>
      <c r="C357" s="100" t="s">
        <v>495</v>
      </c>
      <c r="D357" s="27"/>
      <c r="E357" s="16">
        <v>85.6</v>
      </c>
      <c r="F357" s="17">
        <f t="shared" si="92"/>
        <v>0</v>
      </c>
      <c r="G357" s="16">
        <f t="shared" si="93"/>
        <v>51.36</v>
      </c>
      <c r="H357" s="16">
        <f t="shared" si="94"/>
        <v>51.36</v>
      </c>
      <c r="I357" s="48">
        <v>2</v>
      </c>
      <c r="J357" s="50"/>
    </row>
    <row r="358" s="1" customFormat="1" ht="15.75" spans="1:10">
      <c r="A358" s="48">
        <v>3</v>
      </c>
      <c r="B358" s="100" t="s">
        <v>496</v>
      </c>
      <c r="C358" s="100" t="s">
        <v>497</v>
      </c>
      <c r="D358" s="27"/>
      <c r="E358" s="16">
        <v>85.18</v>
      </c>
      <c r="F358" s="17">
        <f t="shared" si="92"/>
        <v>0</v>
      </c>
      <c r="G358" s="16">
        <f t="shared" si="93"/>
        <v>51.108</v>
      </c>
      <c r="H358" s="16">
        <f t="shared" si="94"/>
        <v>51.108</v>
      </c>
      <c r="I358" s="48">
        <v>3</v>
      </c>
      <c r="J358" s="50"/>
    </row>
    <row r="359" s="1" customFormat="1" ht="15.75" spans="1:10">
      <c r="A359" s="48">
        <v>4</v>
      </c>
      <c r="B359" s="100" t="s">
        <v>498</v>
      </c>
      <c r="C359" s="100" t="s">
        <v>499</v>
      </c>
      <c r="D359" s="27"/>
      <c r="E359" s="16">
        <v>83.16</v>
      </c>
      <c r="F359" s="17">
        <f t="shared" si="92"/>
        <v>0</v>
      </c>
      <c r="G359" s="16">
        <f t="shared" si="93"/>
        <v>49.896</v>
      </c>
      <c r="H359" s="16">
        <f t="shared" si="94"/>
        <v>49.896</v>
      </c>
      <c r="I359" s="48">
        <v>4</v>
      </c>
      <c r="J359" s="50"/>
    </row>
    <row r="360" s="1" customFormat="1" ht="15.75" spans="1:10">
      <c r="A360" s="48">
        <v>5</v>
      </c>
      <c r="B360" s="100" t="s">
        <v>500</v>
      </c>
      <c r="C360" s="100" t="s">
        <v>501</v>
      </c>
      <c r="D360" s="27"/>
      <c r="E360" s="16">
        <v>82.2</v>
      </c>
      <c r="F360" s="17">
        <f t="shared" si="92"/>
        <v>0</v>
      </c>
      <c r="G360" s="16">
        <f t="shared" si="93"/>
        <v>49.32</v>
      </c>
      <c r="H360" s="16">
        <f t="shared" si="94"/>
        <v>49.32</v>
      </c>
      <c r="I360" s="48">
        <v>5</v>
      </c>
      <c r="J360" s="50"/>
    </row>
    <row r="361" s="1" customFormat="1" ht="15.75" spans="1:10">
      <c r="A361" s="48">
        <v>6</v>
      </c>
      <c r="B361" s="100" t="s">
        <v>502</v>
      </c>
      <c r="C361" s="100" t="s">
        <v>503</v>
      </c>
      <c r="D361" s="27"/>
      <c r="E361" s="16">
        <v>76.18</v>
      </c>
      <c r="F361" s="17">
        <f t="shared" si="92"/>
        <v>0</v>
      </c>
      <c r="G361" s="16">
        <f t="shared" si="93"/>
        <v>45.708</v>
      </c>
      <c r="H361" s="16">
        <f t="shared" si="94"/>
        <v>45.708</v>
      </c>
      <c r="I361" s="48">
        <v>6</v>
      </c>
      <c r="J361" s="50"/>
    </row>
  </sheetData>
  <mergeCells count="34">
    <mergeCell ref="A1:J1"/>
    <mergeCell ref="A2:J2"/>
    <mergeCell ref="A30:J30"/>
    <mergeCell ref="A35:J35"/>
    <mergeCell ref="A52:J52"/>
    <mergeCell ref="A69:J69"/>
    <mergeCell ref="A95:J95"/>
    <mergeCell ref="A100:J100"/>
    <mergeCell ref="A117:J117"/>
    <mergeCell ref="A132:J132"/>
    <mergeCell ref="A140:J140"/>
    <mergeCell ref="A145:J145"/>
    <mergeCell ref="A153:J153"/>
    <mergeCell ref="A161:J161"/>
    <mergeCell ref="A166:J166"/>
    <mergeCell ref="A171:J171"/>
    <mergeCell ref="A175:J175"/>
    <mergeCell ref="A180:J180"/>
    <mergeCell ref="A194:J194"/>
    <mergeCell ref="A202:J202"/>
    <mergeCell ref="A216:J216"/>
    <mergeCell ref="A222:J222"/>
    <mergeCell ref="A227:J227"/>
    <mergeCell ref="A235:J235"/>
    <mergeCell ref="A243:J243"/>
    <mergeCell ref="A257:J257"/>
    <mergeCell ref="A271:J271"/>
    <mergeCell ref="A276:J276"/>
    <mergeCell ref="A281:J281"/>
    <mergeCell ref="A287:J287"/>
    <mergeCell ref="A295:J295"/>
    <mergeCell ref="A303:J303"/>
    <mergeCell ref="A333:J333"/>
    <mergeCell ref="A354:J35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2024-07-08T07:35:00Z</dcterms:created>
  <dcterms:modified xsi:type="dcterms:W3CDTF">2024-07-08T11:28:18Z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0CE512191D554A1C968CE00A437585F6_11</vt:lpwstr>
  </property>
  <property fmtid="{D5CDD505-2E9C-101B-9397-08002B2CF9AE}" pid="3" name="KSOProductBuildVer">
    <vt:lpwstr>2052-12.1.0.17133</vt:lpwstr>
  </property>
</Properties>
</file>