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入闱体检人员名单（35人）" sheetId="1" r:id="rId1"/>
  </sheets>
  <definedNames>
    <definedName name="_xlnm._FilterDatabase" localSheetId="0" hidden="1">'入闱体检人员名单（35人）'!$E$2:$E$35</definedName>
    <definedName name="_xlnm.Print_Titles" localSheetId="0">'入闱体检人员名单（35人）'!$2:$2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<sst xmlns="http://schemas.openxmlformats.org/spreadsheetml/2006/main" count="98" uniqueCount="82">
  <si>
    <t>景德镇市2025年中小学和特岗教师招聘体检人员名单</t>
  </si>
  <si>
    <t>序号</t>
  </si>
  <si>
    <t>岗位名称</t>
  </si>
  <si>
    <t>单位(部门)名称</t>
  </si>
  <si>
    <t>招聘
人数</t>
  </si>
  <si>
    <t>姓名</t>
  </si>
  <si>
    <t>笔试成绩</t>
  </si>
  <si>
    <t>笔试折算后成绩</t>
  </si>
  <si>
    <t>面试成绩</t>
  </si>
  <si>
    <t>面试折算后成绩</t>
  </si>
  <si>
    <t>总成绩</t>
  </si>
  <si>
    <t>岗位排名</t>
  </si>
  <si>
    <t>小学语文</t>
  </si>
  <si>
    <t>景德镇市华风小学</t>
  </si>
  <si>
    <t>金雨菲</t>
  </si>
  <si>
    <t>景德镇市第五中学</t>
  </si>
  <si>
    <t>朱亚玲</t>
  </si>
  <si>
    <t>初中语文</t>
  </si>
  <si>
    <t>昌江区学校</t>
  </si>
  <si>
    <t>吴萍</t>
  </si>
  <si>
    <t>冯其其</t>
  </si>
  <si>
    <t>张洁</t>
  </si>
  <si>
    <t>特岗</t>
  </si>
  <si>
    <t>郭玉珍</t>
  </si>
  <si>
    <t>高中语文</t>
  </si>
  <si>
    <t>景德镇市昌江二中</t>
  </si>
  <si>
    <t>黄登</t>
  </si>
  <si>
    <t>英语</t>
  </si>
  <si>
    <t>查梦琪</t>
  </si>
  <si>
    <t>江靖怡</t>
  </si>
  <si>
    <t>钟慧婷</t>
  </si>
  <si>
    <t>娄佳鑫</t>
  </si>
  <si>
    <t>小学心理健康教育</t>
  </si>
  <si>
    <t>江紫琴</t>
  </si>
  <si>
    <t>郑金铭</t>
  </si>
  <si>
    <t>高中心理健康</t>
  </si>
  <si>
    <t>王彩妹</t>
  </si>
  <si>
    <t>初中地理</t>
  </si>
  <si>
    <t>景德镇市
昌江区白鹭学校</t>
  </si>
  <si>
    <t>彭子卿</t>
  </si>
  <si>
    <t>初中生物</t>
  </si>
  <si>
    <t>黄柳柳</t>
  </si>
  <si>
    <t>小学数学</t>
  </si>
  <si>
    <t>景德镇市文艺小学</t>
  </si>
  <si>
    <t>程婷婷</t>
  </si>
  <si>
    <t>初中数学</t>
  </si>
  <si>
    <t>程素素</t>
  </si>
  <si>
    <t>高中数学</t>
  </si>
  <si>
    <t>景德镇市
昌江区高级职业
学校</t>
  </si>
  <si>
    <t>严子亦</t>
  </si>
  <si>
    <t>初中物理</t>
  </si>
  <si>
    <t>程鸿鹏</t>
  </si>
  <si>
    <t>小学科学</t>
  </si>
  <si>
    <t>景德镇市
昌江区实验小学</t>
  </si>
  <si>
    <t>张鑫</t>
  </si>
  <si>
    <t>小学道德
与法治</t>
  </si>
  <si>
    <t>宁珊曼</t>
  </si>
  <si>
    <t>初中道德
与法治</t>
  </si>
  <si>
    <t>沈晴川</t>
  </si>
  <si>
    <t>杨佳</t>
  </si>
  <si>
    <t>李琪琪</t>
  </si>
  <si>
    <t>高中思想政治</t>
  </si>
  <si>
    <t>夏紫微</t>
  </si>
  <si>
    <t>小学音乐</t>
  </si>
  <si>
    <t>宋琪</t>
  </si>
  <si>
    <t>初中美术</t>
  </si>
  <si>
    <t>彭嘉昕</t>
  </si>
  <si>
    <t>高中美术</t>
  </si>
  <si>
    <t>戴昕玥</t>
  </si>
  <si>
    <t>小学体育
与健康</t>
  </si>
  <si>
    <t>江文璇</t>
  </si>
  <si>
    <t>罗曼</t>
  </si>
  <si>
    <t>初中体育
与健康</t>
  </si>
  <si>
    <t>景德镇市昌江一中分校</t>
  </si>
  <si>
    <t>邵林</t>
  </si>
  <si>
    <t>高中体育
与健康</t>
  </si>
  <si>
    <t>江群群</t>
  </si>
  <si>
    <t>幼儿园
教师</t>
  </si>
  <si>
    <t>景德镇市
昌江区直属幼儿园</t>
  </si>
  <si>
    <t>徐紫妍</t>
  </si>
  <si>
    <t>景德镇市航空幼儿园</t>
  </si>
  <si>
    <t>张莹芳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</si>
</sst>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2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workbookViewId="0">
      <selection activeCell="C3" sqref="C3"/>
    </sheetView>
  </sheetViews>
  <sheetFormatPr defaultColWidth="9" defaultRowHeight="13.5"/>
  <cols>
    <col min="1" max="1" width="4.75833333333333" style="4" customWidth="1"/>
    <col min="2" max="2" width="11.9166666666667" style="5" customWidth="1"/>
    <col min="3" max="3" width="21.4416666666667" style="5" customWidth="1"/>
    <col min="4" max="4" width="6.025" style="2" customWidth="1"/>
    <col min="5" max="5" width="9" style="2"/>
    <col min="6" max="6" width="10.575" style="2" customWidth="1"/>
    <col min="7" max="7" width="10.575" style="6" customWidth="1"/>
    <col min="8" max="8" width="10.575" style="1" customWidth="1"/>
    <col min="9" max="10" width="10.575" style="2" customWidth="1"/>
    <col min="11" max="11" width="5.28333333333333" style="2" customWidth="1"/>
    <col min="12" max="16384" width="9" style="2"/>
  </cols>
  <sheetData>
    <row r="1" ht="3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27" customHeight="1" spans="1:11">
      <c r="A3" s="12">
        <v>1</v>
      </c>
      <c r="B3" s="13" t="s">
        <v>12</v>
      </c>
      <c r="C3" s="13" t="s">
        <v>13</v>
      </c>
      <c r="D3" s="12">
        <v>1</v>
      </c>
      <c r="E3" s="12" t="s">
        <v>14</v>
      </c>
      <c r="F3" s="12">
        <v>200</v>
      </c>
      <c r="G3" s="14">
        <f t="shared" ref="G3:G28" si="0">F3*(50/250)</f>
        <v>40</v>
      </c>
      <c r="H3" s="12">
        <v>88.24</v>
      </c>
      <c r="I3" s="26">
        <f t="shared" ref="I3:I28" si="1">H3*(50/100)</f>
        <v>44.12</v>
      </c>
      <c r="J3" s="26">
        <f t="shared" ref="J3:J37" si="2">G3+I3</f>
        <v>84.12</v>
      </c>
      <c r="K3" s="12">
        <v>1</v>
      </c>
    </row>
    <row r="4" s="2" customFormat="1" ht="27" customHeight="1" spans="1:11">
      <c r="A4" s="12">
        <v>2</v>
      </c>
      <c r="B4" s="13"/>
      <c r="C4" s="13" t="s">
        <v>15</v>
      </c>
      <c r="D4" s="12">
        <v>1</v>
      </c>
      <c r="E4" s="12" t="s">
        <v>16</v>
      </c>
      <c r="F4" s="12">
        <v>215.5</v>
      </c>
      <c r="G4" s="14">
        <f t="shared" si="0"/>
        <v>43.1</v>
      </c>
      <c r="H4" s="12">
        <v>87.12</v>
      </c>
      <c r="I4" s="26">
        <f t="shared" si="1"/>
        <v>43.56</v>
      </c>
      <c r="J4" s="26">
        <f t="shared" si="2"/>
        <v>86.66</v>
      </c>
      <c r="K4" s="12">
        <v>1</v>
      </c>
    </row>
    <row r="5" s="2" customFormat="1" ht="27" customHeight="1" spans="1:11">
      <c r="A5" s="12">
        <v>3</v>
      </c>
      <c r="B5" s="13" t="s">
        <v>17</v>
      </c>
      <c r="C5" s="13" t="s">
        <v>18</v>
      </c>
      <c r="D5" s="12">
        <v>2</v>
      </c>
      <c r="E5" s="12" t="s">
        <v>19</v>
      </c>
      <c r="F5" s="12">
        <v>208.5</v>
      </c>
      <c r="G5" s="14">
        <f t="shared" si="0"/>
        <v>41.7</v>
      </c>
      <c r="H5" s="15">
        <v>88.54</v>
      </c>
      <c r="I5" s="26">
        <f t="shared" si="1"/>
        <v>44.27</v>
      </c>
      <c r="J5" s="26">
        <f t="shared" si="2"/>
        <v>85.97</v>
      </c>
      <c r="K5" s="12">
        <v>1</v>
      </c>
    </row>
    <row r="6" s="2" customFormat="1" ht="27" customHeight="1" spans="1:11">
      <c r="A6" s="12">
        <v>4</v>
      </c>
      <c r="B6" s="13"/>
      <c r="C6" s="13"/>
      <c r="D6" s="12"/>
      <c r="E6" s="12" t="s">
        <v>20</v>
      </c>
      <c r="F6" s="12">
        <v>209</v>
      </c>
      <c r="G6" s="14">
        <f t="shared" si="0"/>
        <v>41.8</v>
      </c>
      <c r="H6" s="12">
        <v>88</v>
      </c>
      <c r="I6" s="26">
        <f t="shared" si="1"/>
        <v>44</v>
      </c>
      <c r="J6" s="26">
        <f t="shared" si="2"/>
        <v>85.8</v>
      </c>
      <c r="K6" s="27">
        <v>2</v>
      </c>
    </row>
    <row r="7" s="3" customFormat="1" ht="27" customHeight="1" spans="1:11">
      <c r="A7" s="12">
        <v>5</v>
      </c>
      <c r="B7" s="13"/>
      <c r="C7" s="13" t="s">
        <v>15</v>
      </c>
      <c r="D7" s="12">
        <v>1</v>
      </c>
      <c r="E7" s="12" t="s">
        <v>21</v>
      </c>
      <c r="F7" s="12">
        <v>209.5</v>
      </c>
      <c r="G7" s="14">
        <f t="shared" si="0"/>
        <v>41.9</v>
      </c>
      <c r="H7" s="15">
        <v>83.36</v>
      </c>
      <c r="I7" s="26">
        <f t="shared" si="1"/>
        <v>41.68</v>
      </c>
      <c r="J7" s="26">
        <f t="shared" si="2"/>
        <v>83.58</v>
      </c>
      <c r="K7" s="12">
        <v>1</v>
      </c>
    </row>
    <row r="8" s="3" customFormat="1" ht="27" customHeight="1" spans="1:11">
      <c r="A8" s="12">
        <v>6</v>
      </c>
      <c r="B8" s="13"/>
      <c r="C8" s="16" t="s">
        <v>22</v>
      </c>
      <c r="D8" s="17">
        <v>1</v>
      </c>
      <c r="E8" s="18" t="s">
        <v>23</v>
      </c>
      <c r="F8" s="19">
        <v>183</v>
      </c>
      <c r="G8" s="14">
        <f t="shared" si="0"/>
        <v>36.6</v>
      </c>
      <c r="H8" s="15">
        <v>82.56</v>
      </c>
      <c r="I8" s="26">
        <f t="shared" si="1"/>
        <v>41.28</v>
      </c>
      <c r="J8" s="26">
        <f t="shared" si="2"/>
        <v>77.88</v>
      </c>
      <c r="K8" s="12">
        <v>1</v>
      </c>
    </row>
    <row r="9" s="3" customFormat="1" ht="27" customHeight="1" spans="1:11">
      <c r="A9" s="12">
        <v>7</v>
      </c>
      <c r="B9" s="20" t="s">
        <v>24</v>
      </c>
      <c r="C9" s="16" t="s">
        <v>25</v>
      </c>
      <c r="D9" s="17">
        <v>1</v>
      </c>
      <c r="E9" s="12" t="s">
        <v>26</v>
      </c>
      <c r="F9" s="12">
        <v>197</v>
      </c>
      <c r="G9" s="14">
        <f t="shared" si="0"/>
        <v>39.4</v>
      </c>
      <c r="H9" s="15">
        <v>88.18</v>
      </c>
      <c r="I9" s="26">
        <f t="shared" si="1"/>
        <v>44.09</v>
      </c>
      <c r="J9" s="26">
        <f t="shared" si="2"/>
        <v>83.49</v>
      </c>
      <c r="K9" s="12">
        <v>1</v>
      </c>
    </row>
    <row r="10" s="2" customFormat="1" ht="27" customHeight="1" spans="1:11">
      <c r="A10" s="12">
        <v>8</v>
      </c>
      <c r="B10" s="20" t="s">
        <v>27</v>
      </c>
      <c r="C10" s="20" t="s">
        <v>18</v>
      </c>
      <c r="D10" s="12">
        <v>3</v>
      </c>
      <c r="E10" s="12" t="s">
        <v>28</v>
      </c>
      <c r="F10" s="21">
        <v>207</v>
      </c>
      <c r="G10" s="14">
        <f t="shared" si="0"/>
        <v>41.4</v>
      </c>
      <c r="H10" s="12">
        <v>84.18</v>
      </c>
      <c r="I10" s="26">
        <f t="shared" si="1"/>
        <v>42.09</v>
      </c>
      <c r="J10" s="26">
        <f t="shared" si="2"/>
        <v>83.49</v>
      </c>
      <c r="K10" s="12">
        <v>1</v>
      </c>
    </row>
    <row r="11" s="2" customFormat="1" ht="27" customHeight="1" spans="1:11">
      <c r="A11" s="12">
        <v>9</v>
      </c>
      <c r="B11" s="20"/>
      <c r="C11" s="20"/>
      <c r="D11" s="12"/>
      <c r="E11" s="12" t="s">
        <v>29</v>
      </c>
      <c r="F11" s="21">
        <v>212</v>
      </c>
      <c r="G11" s="14">
        <f t="shared" si="0"/>
        <v>42.4</v>
      </c>
      <c r="H11" s="12">
        <v>81.74</v>
      </c>
      <c r="I11" s="26">
        <f t="shared" si="1"/>
        <v>40.87</v>
      </c>
      <c r="J11" s="26">
        <f t="shared" si="2"/>
        <v>83.27</v>
      </c>
      <c r="K11" s="27">
        <v>2</v>
      </c>
    </row>
    <row r="12" s="2" customFormat="1" ht="27" customHeight="1" spans="1:11">
      <c r="A12" s="12">
        <v>10</v>
      </c>
      <c r="B12" s="20"/>
      <c r="C12" s="20"/>
      <c r="D12" s="12"/>
      <c r="E12" s="12" t="s">
        <v>30</v>
      </c>
      <c r="F12" s="21">
        <v>210</v>
      </c>
      <c r="G12" s="14">
        <f t="shared" si="0"/>
        <v>42</v>
      </c>
      <c r="H12" s="12">
        <v>81.76</v>
      </c>
      <c r="I12" s="26">
        <f t="shared" si="1"/>
        <v>40.88</v>
      </c>
      <c r="J12" s="26">
        <f t="shared" si="2"/>
        <v>82.88</v>
      </c>
      <c r="K12" s="27">
        <v>3</v>
      </c>
    </row>
    <row r="13" s="3" customFormat="1" ht="27" customHeight="1" spans="1:11">
      <c r="A13" s="12">
        <v>11</v>
      </c>
      <c r="B13" s="20"/>
      <c r="C13" s="22" t="s">
        <v>22</v>
      </c>
      <c r="D13" s="17">
        <v>1</v>
      </c>
      <c r="E13" s="18" t="s">
        <v>31</v>
      </c>
      <c r="F13" s="19">
        <v>203</v>
      </c>
      <c r="G13" s="14">
        <f t="shared" si="0"/>
        <v>40.6</v>
      </c>
      <c r="H13" s="15">
        <v>87.28</v>
      </c>
      <c r="I13" s="26">
        <f t="shared" si="1"/>
        <v>43.64</v>
      </c>
      <c r="J13" s="26">
        <f t="shared" si="2"/>
        <v>84.24</v>
      </c>
      <c r="K13" s="12">
        <v>1</v>
      </c>
    </row>
    <row r="14" s="3" customFormat="1" ht="27" customHeight="1" spans="1:11">
      <c r="A14" s="12">
        <v>12</v>
      </c>
      <c r="B14" s="20" t="s">
        <v>32</v>
      </c>
      <c r="C14" s="22" t="s">
        <v>18</v>
      </c>
      <c r="D14" s="12">
        <v>2</v>
      </c>
      <c r="E14" s="12" t="s">
        <v>33</v>
      </c>
      <c r="F14" s="21">
        <v>206</v>
      </c>
      <c r="G14" s="14">
        <f t="shared" si="0"/>
        <v>41.2</v>
      </c>
      <c r="H14" s="12">
        <v>86.72</v>
      </c>
      <c r="I14" s="26">
        <f t="shared" si="1"/>
        <v>43.36</v>
      </c>
      <c r="J14" s="26">
        <f t="shared" si="2"/>
        <v>84.56</v>
      </c>
      <c r="K14" s="12">
        <v>1</v>
      </c>
    </row>
    <row r="15" s="2" customFormat="1" ht="27" customHeight="1" spans="1:11">
      <c r="A15" s="12">
        <v>13</v>
      </c>
      <c r="B15" s="20"/>
      <c r="C15" s="22"/>
      <c r="D15" s="12"/>
      <c r="E15" s="12" t="s">
        <v>34</v>
      </c>
      <c r="F15" s="19">
        <v>206.5</v>
      </c>
      <c r="G15" s="14">
        <f t="shared" si="0"/>
        <v>41.3</v>
      </c>
      <c r="H15" s="15">
        <v>86.16</v>
      </c>
      <c r="I15" s="26">
        <f t="shared" si="1"/>
        <v>43.08</v>
      </c>
      <c r="J15" s="26">
        <f t="shared" si="2"/>
        <v>84.38</v>
      </c>
      <c r="K15" s="12">
        <v>2</v>
      </c>
    </row>
    <row r="16" s="2" customFormat="1" ht="27" customHeight="1" spans="1:11">
      <c r="A16" s="12">
        <v>14</v>
      </c>
      <c r="B16" s="20" t="s">
        <v>35</v>
      </c>
      <c r="C16" s="20" t="s">
        <v>25</v>
      </c>
      <c r="D16" s="12">
        <v>1</v>
      </c>
      <c r="E16" s="12" t="s">
        <v>36</v>
      </c>
      <c r="F16" s="12">
        <v>214</v>
      </c>
      <c r="G16" s="14">
        <f t="shared" si="0"/>
        <v>42.8</v>
      </c>
      <c r="H16" s="12">
        <v>82.44</v>
      </c>
      <c r="I16" s="26">
        <f t="shared" si="1"/>
        <v>41.22</v>
      </c>
      <c r="J16" s="26">
        <f t="shared" si="2"/>
        <v>84.02</v>
      </c>
      <c r="K16" s="12">
        <v>1</v>
      </c>
    </row>
    <row r="17" s="2" customFormat="1" ht="27" customHeight="1" spans="1:11">
      <c r="A17" s="12">
        <v>15</v>
      </c>
      <c r="B17" s="20" t="s">
        <v>37</v>
      </c>
      <c r="C17" s="16" t="s">
        <v>38</v>
      </c>
      <c r="D17" s="12">
        <v>1</v>
      </c>
      <c r="E17" s="12" t="s">
        <v>39</v>
      </c>
      <c r="F17" s="12">
        <v>201.5</v>
      </c>
      <c r="G17" s="14">
        <f t="shared" si="0"/>
        <v>40.3</v>
      </c>
      <c r="H17" s="12">
        <v>82.98</v>
      </c>
      <c r="I17" s="26">
        <f t="shared" si="1"/>
        <v>41.49</v>
      </c>
      <c r="J17" s="26">
        <f t="shared" si="2"/>
        <v>81.79</v>
      </c>
      <c r="K17" s="12">
        <v>1</v>
      </c>
    </row>
    <row r="18" s="3" customFormat="1" ht="27" customHeight="1" spans="1:11">
      <c r="A18" s="12">
        <v>16</v>
      </c>
      <c r="B18" s="20" t="s">
        <v>40</v>
      </c>
      <c r="C18" s="16" t="s">
        <v>38</v>
      </c>
      <c r="D18" s="12">
        <v>1</v>
      </c>
      <c r="E18" s="12" t="s">
        <v>41</v>
      </c>
      <c r="F18" s="12">
        <v>211.5</v>
      </c>
      <c r="G18" s="14">
        <f t="shared" si="0"/>
        <v>42.3</v>
      </c>
      <c r="H18" s="15">
        <v>87.56</v>
      </c>
      <c r="I18" s="26">
        <f t="shared" si="1"/>
        <v>43.78</v>
      </c>
      <c r="J18" s="26">
        <f t="shared" si="2"/>
        <v>86.08</v>
      </c>
      <c r="K18" s="12">
        <v>1</v>
      </c>
    </row>
    <row r="19" s="2" customFormat="1" ht="27" customHeight="1" spans="1:11">
      <c r="A19" s="12">
        <v>17</v>
      </c>
      <c r="B19" s="23" t="s">
        <v>42</v>
      </c>
      <c r="C19" s="20" t="s">
        <v>43</v>
      </c>
      <c r="D19" s="12">
        <v>1</v>
      </c>
      <c r="E19" s="12" t="s">
        <v>44</v>
      </c>
      <c r="F19" s="12">
        <v>218.5</v>
      </c>
      <c r="G19" s="14">
        <f t="shared" si="0"/>
        <v>43.7</v>
      </c>
      <c r="H19" s="12">
        <v>85.18</v>
      </c>
      <c r="I19" s="26">
        <f t="shared" si="1"/>
        <v>42.59</v>
      </c>
      <c r="J19" s="26">
        <f t="shared" si="2"/>
        <v>86.29</v>
      </c>
      <c r="K19" s="12">
        <v>1</v>
      </c>
    </row>
    <row r="20" s="2" customFormat="1" ht="27" customHeight="1" spans="1:11">
      <c r="A20" s="12">
        <v>18</v>
      </c>
      <c r="B20" s="20" t="s">
        <v>45</v>
      </c>
      <c r="C20" s="20" t="s">
        <v>22</v>
      </c>
      <c r="D20" s="17">
        <v>1</v>
      </c>
      <c r="E20" s="18" t="s">
        <v>46</v>
      </c>
      <c r="F20" s="19">
        <v>204</v>
      </c>
      <c r="G20" s="14">
        <f t="shared" si="0"/>
        <v>40.8</v>
      </c>
      <c r="H20" s="12">
        <v>86.48</v>
      </c>
      <c r="I20" s="26">
        <f t="shared" si="1"/>
        <v>43.24</v>
      </c>
      <c r="J20" s="26">
        <f t="shared" si="2"/>
        <v>84.04</v>
      </c>
      <c r="K20" s="12">
        <v>1</v>
      </c>
    </row>
    <row r="21" s="2" customFormat="1" ht="27" customHeight="1" spans="1:11">
      <c r="A21" s="12">
        <v>19</v>
      </c>
      <c r="B21" s="23" t="s">
        <v>47</v>
      </c>
      <c r="C21" s="20" t="s">
        <v>48</v>
      </c>
      <c r="D21" s="12">
        <v>1</v>
      </c>
      <c r="E21" s="12" t="s">
        <v>49</v>
      </c>
      <c r="F21" s="12">
        <v>188</v>
      </c>
      <c r="G21" s="14">
        <f t="shared" si="0"/>
        <v>37.6</v>
      </c>
      <c r="H21" s="12">
        <v>80.92</v>
      </c>
      <c r="I21" s="26">
        <f t="shared" si="1"/>
        <v>40.46</v>
      </c>
      <c r="J21" s="26">
        <f t="shared" si="2"/>
        <v>78.06</v>
      </c>
      <c r="K21" s="12">
        <v>1</v>
      </c>
    </row>
    <row r="22" s="2" customFormat="1" ht="27" customHeight="1" spans="1:11">
      <c r="A22" s="12">
        <v>20</v>
      </c>
      <c r="B22" s="20" t="s">
        <v>50</v>
      </c>
      <c r="C22" s="20" t="s">
        <v>22</v>
      </c>
      <c r="D22" s="12">
        <v>1</v>
      </c>
      <c r="E22" s="18" t="s">
        <v>51</v>
      </c>
      <c r="F22" s="19">
        <v>196.5</v>
      </c>
      <c r="G22" s="14">
        <f t="shared" si="0"/>
        <v>39.3</v>
      </c>
      <c r="H22" s="12">
        <v>86.24</v>
      </c>
      <c r="I22" s="26">
        <f t="shared" si="1"/>
        <v>43.12</v>
      </c>
      <c r="J22" s="26">
        <f t="shared" si="2"/>
        <v>82.42</v>
      </c>
      <c r="K22" s="12">
        <v>1</v>
      </c>
    </row>
    <row r="23" s="2" customFormat="1" ht="27" customHeight="1" spans="1:11">
      <c r="A23" s="12">
        <v>21</v>
      </c>
      <c r="B23" s="23" t="s">
        <v>52</v>
      </c>
      <c r="C23" s="20" t="s">
        <v>53</v>
      </c>
      <c r="D23" s="12">
        <v>1</v>
      </c>
      <c r="E23" s="12" t="s">
        <v>54</v>
      </c>
      <c r="F23" s="12">
        <v>182</v>
      </c>
      <c r="G23" s="14">
        <f t="shared" si="0"/>
        <v>36.4</v>
      </c>
      <c r="H23" s="12">
        <v>85.32</v>
      </c>
      <c r="I23" s="26">
        <f t="shared" si="1"/>
        <v>42.66</v>
      </c>
      <c r="J23" s="26">
        <f t="shared" si="2"/>
        <v>79.06</v>
      </c>
      <c r="K23" s="12">
        <v>1</v>
      </c>
    </row>
    <row r="24" s="2" customFormat="1" ht="27" customHeight="1" spans="1:11">
      <c r="A24" s="12">
        <v>22</v>
      </c>
      <c r="B24" s="20" t="s">
        <v>55</v>
      </c>
      <c r="C24" s="20" t="s">
        <v>22</v>
      </c>
      <c r="D24" s="12">
        <v>1</v>
      </c>
      <c r="E24" s="18" t="s">
        <v>56</v>
      </c>
      <c r="F24" s="19">
        <v>225.5</v>
      </c>
      <c r="G24" s="14">
        <f t="shared" si="0"/>
        <v>45.1</v>
      </c>
      <c r="H24" s="24">
        <v>85.5</v>
      </c>
      <c r="I24" s="26">
        <f t="shared" si="1"/>
        <v>42.75</v>
      </c>
      <c r="J24" s="26">
        <f t="shared" si="2"/>
        <v>87.85</v>
      </c>
      <c r="K24" s="12">
        <v>1</v>
      </c>
    </row>
    <row r="25" s="3" customFormat="1" ht="27" customHeight="1" spans="1:11">
      <c r="A25" s="12">
        <v>23</v>
      </c>
      <c r="B25" s="25" t="s">
        <v>57</v>
      </c>
      <c r="C25" s="16" t="s">
        <v>18</v>
      </c>
      <c r="D25" s="12">
        <v>3</v>
      </c>
      <c r="E25" s="12" t="s">
        <v>58</v>
      </c>
      <c r="F25" s="12">
        <v>233.5</v>
      </c>
      <c r="G25" s="14">
        <f t="shared" si="0"/>
        <v>46.7</v>
      </c>
      <c r="H25" s="24">
        <v>83.3</v>
      </c>
      <c r="I25" s="26">
        <f t="shared" si="1"/>
        <v>41.65</v>
      </c>
      <c r="J25" s="26">
        <f t="shared" si="2"/>
        <v>88.35</v>
      </c>
      <c r="K25" s="12">
        <v>1</v>
      </c>
    </row>
    <row r="26" s="3" customFormat="1" ht="27" customHeight="1" spans="1:11">
      <c r="A26" s="12">
        <v>24</v>
      </c>
      <c r="B26" s="25"/>
      <c r="C26" s="16"/>
      <c r="D26" s="12"/>
      <c r="E26" s="12" t="s">
        <v>59</v>
      </c>
      <c r="F26" s="12">
        <v>225.5</v>
      </c>
      <c r="G26" s="14">
        <f t="shared" si="0"/>
        <v>45.1</v>
      </c>
      <c r="H26" s="12">
        <v>86.26</v>
      </c>
      <c r="I26" s="26">
        <f t="shared" si="1"/>
        <v>43.13</v>
      </c>
      <c r="J26" s="26">
        <f t="shared" si="2"/>
        <v>88.23</v>
      </c>
      <c r="K26" s="12">
        <v>2</v>
      </c>
    </row>
    <row r="27" s="3" customFormat="1" ht="27" customHeight="1" spans="1:11">
      <c r="A27" s="12">
        <v>25</v>
      </c>
      <c r="B27" s="25"/>
      <c r="C27" s="16"/>
      <c r="D27" s="12"/>
      <c r="E27" s="12" t="s">
        <v>60</v>
      </c>
      <c r="F27" s="12">
        <v>228.5</v>
      </c>
      <c r="G27" s="14">
        <f t="shared" si="0"/>
        <v>45.7</v>
      </c>
      <c r="H27" s="15">
        <v>83.86</v>
      </c>
      <c r="I27" s="26">
        <f t="shared" si="1"/>
        <v>41.93</v>
      </c>
      <c r="J27" s="26">
        <f t="shared" si="2"/>
        <v>87.63</v>
      </c>
      <c r="K27" s="12">
        <v>3</v>
      </c>
    </row>
    <row r="28" s="2" customFormat="1" ht="27" customHeight="1" spans="1:11">
      <c r="A28" s="12">
        <v>26</v>
      </c>
      <c r="B28" s="23" t="s">
        <v>61</v>
      </c>
      <c r="C28" s="20" t="s">
        <v>25</v>
      </c>
      <c r="D28" s="12">
        <v>1</v>
      </c>
      <c r="E28" s="12" t="s">
        <v>62</v>
      </c>
      <c r="F28" s="12">
        <v>199</v>
      </c>
      <c r="G28" s="14">
        <f t="shared" si="0"/>
        <v>39.8</v>
      </c>
      <c r="H28" s="12">
        <v>83.32</v>
      </c>
      <c r="I28" s="26">
        <f t="shared" si="1"/>
        <v>41.66</v>
      </c>
      <c r="J28" s="26">
        <f t="shared" si="2"/>
        <v>81.46</v>
      </c>
      <c r="K28" s="12">
        <v>1</v>
      </c>
    </row>
    <row r="29" s="2" customFormat="1" ht="27" customHeight="1" spans="1:11">
      <c r="A29" s="12">
        <v>27</v>
      </c>
      <c r="B29" s="23" t="s">
        <v>63</v>
      </c>
      <c r="C29" s="20" t="s">
        <v>13</v>
      </c>
      <c r="D29" s="12">
        <v>1</v>
      </c>
      <c r="E29" s="12" t="s">
        <v>64</v>
      </c>
      <c r="F29" s="12">
        <v>205</v>
      </c>
      <c r="G29" s="14">
        <f t="shared" ref="G29:G35" si="3">F29*(40/250)</f>
        <v>32.8</v>
      </c>
      <c r="H29" s="12">
        <v>82.78</v>
      </c>
      <c r="I29" s="26">
        <f t="shared" ref="I29:I37" si="4">H29*(60/100)</f>
        <v>49.668</v>
      </c>
      <c r="J29" s="26">
        <f t="shared" si="2"/>
        <v>82.468</v>
      </c>
      <c r="K29" s="12">
        <v>1</v>
      </c>
    </row>
    <row r="30" s="2" customFormat="1" ht="27" customHeight="1" spans="1:11">
      <c r="A30" s="12">
        <v>28</v>
      </c>
      <c r="B30" s="20" t="s">
        <v>65</v>
      </c>
      <c r="C30" s="20" t="s">
        <v>22</v>
      </c>
      <c r="D30" s="17">
        <v>1</v>
      </c>
      <c r="E30" s="18" t="s">
        <v>66</v>
      </c>
      <c r="F30" s="21">
        <v>218.5</v>
      </c>
      <c r="G30" s="14">
        <f t="shared" si="3"/>
        <v>34.96</v>
      </c>
      <c r="H30" s="12">
        <v>82.38</v>
      </c>
      <c r="I30" s="26">
        <f t="shared" si="4"/>
        <v>49.428</v>
      </c>
      <c r="J30" s="26">
        <f t="shared" si="2"/>
        <v>84.388</v>
      </c>
      <c r="K30" s="12">
        <v>1</v>
      </c>
    </row>
    <row r="31" s="2" customFormat="1" ht="27" customHeight="1" spans="1:11">
      <c r="A31" s="12">
        <v>29</v>
      </c>
      <c r="B31" s="20" t="s">
        <v>67</v>
      </c>
      <c r="C31" s="20" t="s">
        <v>25</v>
      </c>
      <c r="D31" s="12">
        <v>1</v>
      </c>
      <c r="E31" s="12" t="s">
        <v>68</v>
      </c>
      <c r="F31" s="12">
        <v>199.5</v>
      </c>
      <c r="G31" s="14">
        <f t="shared" si="3"/>
        <v>31.92</v>
      </c>
      <c r="H31" s="12">
        <v>82.36</v>
      </c>
      <c r="I31" s="26">
        <f t="shared" si="4"/>
        <v>49.416</v>
      </c>
      <c r="J31" s="26">
        <f t="shared" si="2"/>
        <v>81.336</v>
      </c>
      <c r="K31" s="12">
        <v>1</v>
      </c>
    </row>
    <row r="32" s="2" customFormat="1" ht="27" customHeight="1" spans="1:11">
      <c r="A32" s="12">
        <v>30</v>
      </c>
      <c r="B32" s="16" t="s">
        <v>69</v>
      </c>
      <c r="C32" s="22" t="s">
        <v>18</v>
      </c>
      <c r="D32" s="12">
        <v>3</v>
      </c>
      <c r="E32" s="12" t="s">
        <v>70</v>
      </c>
      <c r="F32" s="12">
        <v>191</v>
      </c>
      <c r="G32" s="14">
        <f t="shared" si="3"/>
        <v>30.56</v>
      </c>
      <c r="H32" s="14">
        <v>85.1</v>
      </c>
      <c r="I32" s="26">
        <f t="shared" si="4"/>
        <v>51.06</v>
      </c>
      <c r="J32" s="26">
        <f t="shared" si="2"/>
        <v>81.62</v>
      </c>
      <c r="K32" s="12">
        <v>1</v>
      </c>
    </row>
    <row r="33" s="2" customFormat="1" ht="27" customHeight="1" spans="1:11">
      <c r="A33" s="12">
        <v>31</v>
      </c>
      <c r="B33" s="16"/>
      <c r="C33" s="22"/>
      <c r="D33" s="12"/>
      <c r="E33" s="12" t="s">
        <v>71</v>
      </c>
      <c r="F33" s="12">
        <v>184.5</v>
      </c>
      <c r="G33" s="14">
        <f t="shared" si="3"/>
        <v>29.52</v>
      </c>
      <c r="H33" s="12">
        <v>83.58</v>
      </c>
      <c r="I33" s="26">
        <f t="shared" si="4"/>
        <v>50.148</v>
      </c>
      <c r="J33" s="26">
        <f t="shared" si="2"/>
        <v>79.668</v>
      </c>
      <c r="K33" s="12">
        <v>2</v>
      </c>
    </row>
    <row r="34" s="2" customFormat="1" ht="27" customHeight="1" spans="1:11">
      <c r="A34" s="12">
        <v>32</v>
      </c>
      <c r="B34" s="23" t="s">
        <v>72</v>
      </c>
      <c r="C34" s="20" t="s">
        <v>73</v>
      </c>
      <c r="D34" s="12">
        <v>1</v>
      </c>
      <c r="E34" s="12" t="s">
        <v>74</v>
      </c>
      <c r="F34" s="12">
        <v>200.5</v>
      </c>
      <c r="G34" s="14">
        <f t="shared" si="3"/>
        <v>32.08</v>
      </c>
      <c r="H34" s="12">
        <v>86.48</v>
      </c>
      <c r="I34" s="26">
        <f t="shared" si="4"/>
        <v>51.888</v>
      </c>
      <c r="J34" s="26">
        <f t="shared" si="2"/>
        <v>83.968</v>
      </c>
      <c r="K34" s="12">
        <v>1</v>
      </c>
    </row>
    <row r="35" s="3" customFormat="1" ht="27" customHeight="1" spans="1:11">
      <c r="A35" s="12">
        <v>33</v>
      </c>
      <c r="B35" s="25" t="s">
        <v>75</v>
      </c>
      <c r="C35" s="22" t="s">
        <v>25</v>
      </c>
      <c r="D35" s="12">
        <v>1</v>
      </c>
      <c r="E35" s="12" t="s">
        <v>76</v>
      </c>
      <c r="F35" s="12">
        <v>198.5</v>
      </c>
      <c r="G35" s="14">
        <f t="shared" si="3"/>
        <v>31.76</v>
      </c>
      <c r="H35" s="15">
        <v>86.78</v>
      </c>
      <c r="I35" s="26">
        <f t="shared" si="4"/>
        <v>52.068</v>
      </c>
      <c r="J35" s="26">
        <f t="shared" si="2"/>
        <v>83.828</v>
      </c>
      <c r="K35" s="12">
        <v>1</v>
      </c>
    </row>
    <row r="36" ht="27" customHeight="1" spans="1:11">
      <c r="A36" s="12">
        <v>34</v>
      </c>
      <c r="B36" s="20" t="s">
        <v>77</v>
      </c>
      <c r="C36" s="20" t="s">
        <v>78</v>
      </c>
      <c r="D36" s="12">
        <v>1</v>
      </c>
      <c r="E36" s="12" t="s">
        <v>79</v>
      </c>
      <c r="F36" s="12">
        <v>82.5</v>
      </c>
      <c r="G36" s="14">
        <f>F36*(40/100)</f>
        <v>33</v>
      </c>
      <c r="H36" s="14">
        <v>81.5</v>
      </c>
      <c r="I36" s="26">
        <f t="shared" si="4"/>
        <v>48.9</v>
      </c>
      <c r="J36" s="26">
        <f t="shared" si="2"/>
        <v>81.9</v>
      </c>
      <c r="K36" s="12">
        <v>1</v>
      </c>
    </row>
    <row r="37" ht="27" customHeight="1" spans="1:11">
      <c r="A37" s="12">
        <v>35</v>
      </c>
      <c r="B37" s="20"/>
      <c r="C37" s="20" t="s">
        <v>80</v>
      </c>
      <c r="D37" s="12">
        <v>1</v>
      </c>
      <c r="E37" s="12" t="s">
        <v>81</v>
      </c>
      <c r="F37" s="12">
        <v>77</v>
      </c>
      <c r="G37" s="14">
        <f>F37*(40/100)</f>
        <v>30.8</v>
      </c>
      <c r="H37" s="14">
        <v>80.9</v>
      </c>
      <c r="I37" s="26">
        <f t="shared" si="4"/>
        <v>48.54</v>
      </c>
      <c r="J37" s="26">
        <f t="shared" si="2"/>
        <v>79.34</v>
      </c>
      <c r="K37" s="12">
        <v>1</v>
      </c>
    </row>
  </sheetData>
  <mergeCells count="18">
    <mergeCell ref="A1:K1"/>
    <mergeCell ref="B3:B4"/>
    <mergeCell ref="B5:B8"/>
    <mergeCell ref="B10:B13"/>
    <mergeCell ref="B14:B15"/>
    <mergeCell ref="B25:B27"/>
    <mergeCell ref="B32:B33"/>
    <mergeCell ref="B36:B37"/>
    <mergeCell ref="C5:C6"/>
    <mergeCell ref="C10:C12"/>
    <mergeCell ref="C14:C15"/>
    <mergeCell ref="C25:C27"/>
    <mergeCell ref="C32:C33"/>
    <mergeCell ref="D5:D6"/>
    <mergeCell ref="D10:D12"/>
    <mergeCell ref="D14:D15"/>
    <mergeCell ref="D25:D27"/>
    <mergeCell ref="D32:D33"/>
  </mergeCells>
  <conditionalFormatting sqref="E3">
    <cfRule type="duplicateValues" dxfId="0" priority="28"/>
  </conditionalFormatting>
  <conditionalFormatting sqref="E4">
    <cfRule type="duplicateValues" dxfId="0" priority="27"/>
  </conditionalFormatting>
  <conditionalFormatting sqref="E7">
    <cfRule type="duplicateValues" dxfId="0" priority="25"/>
  </conditionalFormatting>
  <conditionalFormatting sqref="E8">
    <cfRule type="duplicateValues" dxfId="0" priority="24"/>
  </conditionalFormatting>
  <conditionalFormatting sqref="E9">
    <cfRule type="duplicateValues" dxfId="0" priority="23"/>
  </conditionalFormatting>
  <conditionalFormatting sqref="E13">
    <cfRule type="duplicateValues" dxfId="0" priority="22"/>
  </conditionalFormatting>
  <conditionalFormatting sqref="E16">
    <cfRule type="duplicateValues" dxfId="0" priority="19"/>
  </conditionalFormatting>
  <conditionalFormatting sqref="E17">
    <cfRule type="duplicateValues" dxfId="0" priority="18"/>
  </conditionalFormatting>
  <conditionalFormatting sqref="E18">
    <cfRule type="duplicateValues" dxfId="0" priority="17"/>
  </conditionalFormatting>
  <conditionalFormatting sqref="E19">
    <cfRule type="duplicateValues" dxfId="0" priority="16"/>
  </conditionalFormatting>
  <conditionalFormatting sqref="E20">
    <cfRule type="duplicateValues" dxfId="0" priority="15"/>
  </conditionalFormatting>
  <conditionalFormatting sqref="E21">
    <cfRule type="duplicateValues" dxfId="0" priority="14"/>
  </conditionalFormatting>
  <conditionalFormatting sqref="E22">
    <cfRule type="duplicateValues" dxfId="0" priority="13"/>
  </conditionalFormatting>
  <conditionalFormatting sqref="E23">
    <cfRule type="duplicateValues" dxfId="0" priority="12"/>
  </conditionalFormatting>
  <conditionalFormatting sqref="E24">
    <cfRule type="duplicateValues" dxfId="0" priority="11"/>
  </conditionalFormatting>
  <conditionalFormatting sqref="E28">
    <cfRule type="duplicateValues" dxfId="0" priority="9"/>
  </conditionalFormatting>
  <conditionalFormatting sqref="E29">
    <cfRule type="duplicateValues" dxfId="0" priority="8"/>
  </conditionalFormatting>
  <conditionalFormatting sqref="E30">
    <cfRule type="duplicateValues" dxfId="0" priority="7"/>
  </conditionalFormatting>
  <conditionalFormatting sqref="E31">
    <cfRule type="duplicateValues" dxfId="0" priority="6"/>
  </conditionalFormatting>
  <conditionalFormatting sqref="E34">
    <cfRule type="duplicateValues" dxfId="0" priority="4"/>
  </conditionalFormatting>
  <conditionalFormatting sqref="E35">
    <cfRule type="duplicateValues" dxfId="0" priority="3"/>
  </conditionalFormatting>
  <conditionalFormatting sqref="E36">
    <cfRule type="duplicateValues" dxfId="0" priority="2"/>
  </conditionalFormatting>
  <conditionalFormatting sqref="E37">
    <cfRule type="duplicateValues" dxfId="0" priority="1"/>
  </conditionalFormatting>
  <conditionalFormatting sqref="E5:E6">
    <cfRule type="duplicateValues" dxfId="0" priority="26"/>
  </conditionalFormatting>
  <conditionalFormatting sqref="E10:E12">
    <cfRule type="duplicateValues" dxfId="0" priority="20"/>
  </conditionalFormatting>
  <conditionalFormatting sqref="E14:E15">
    <cfRule type="duplicateValues" dxfId="0" priority="21"/>
  </conditionalFormatting>
  <conditionalFormatting sqref="E25:E27">
    <cfRule type="duplicateValues" dxfId="0" priority="10"/>
  </conditionalFormatting>
  <conditionalFormatting sqref="E32:E33">
    <cfRule type="duplicateValues" dxfId="0" priority="5"/>
  </conditionalFormatting>
  <pageMargins left="0.251388888888889" right="0.251388888888889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入闱体检人员名单（35人）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丹丹</cp:lastModifiedBy>
  <dcterms:created xsi:type="dcterms:W3CDTF">2025-07-14T05:08:31Z</dcterms:created>
  <dcterms:modified xsi:type="dcterms:W3CDTF">2025-07-14T05:18:03Z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84764A5D667A400D8DE26BCAA53C6A31_11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