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Sheet1!$A$2:$L$88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<sst xmlns="http://schemas.openxmlformats.org/spreadsheetml/2006/main" count="449" uniqueCount="153">
  <si>
    <t>宜丰县2025年全省统招教师考生总成绩及入闱体检人员名单</t>
  </si>
  <si>
    <t>序号</t>
  </si>
  <si>
    <t>职位(岗位)代码</t>
  </si>
  <si>
    <t>单位(部门)名称</t>
  </si>
  <si>
    <t>职位名称</t>
  </si>
  <si>
    <t>招聘人数</t>
  </si>
  <si>
    <t>姓名</t>
  </si>
  <si>
    <t>笔试成绩</t>
  </si>
  <si>
    <t>笔试折算分</t>
  </si>
  <si>
    <t>面试成绩</t>
  </si>
  <si>
    <t>面试折算分</t>
  </si>
  <si>
    <t>总分</t>
  </si>
  <si>
    <t>是否入闱</t>
  </si>
  <si>
    <t>220090301010</t>
  </si>
  <si>
    <t>宜丰县城区中学</t>
  </si>
  <si>
    <t>高中语文</t>
  </si>
  <si>
    <t>汪文希</t>
  </si>
  <si>
    <t>是</t>
  </si>
  <si>
    <t>赖思棋</t>
  </si>
  <si>
    <t>否</t>
  </si>
  <si>
    <t>巢巍琼</t>
  </si>
  <si>
    <t>220090303013</t>
  </si>
  <si>
    <t>高中英语</t>
  </si>
  <si>
    <t>黄妍</t>
  </si>
  <si>
    <t>周玲</t>
  </si>
  <si>
    <t>江帅</t>
  </si>
  <si>
    <t>220090303014</t>
  </si>
  <si>
    <t>高中英语（应届）</t>
  </si>
  <si>
    <t>柳晨曦</t>
  </si>
  <si>
    <t>刘林</t>
  </si>
  <si>
    <t>曾静</t>
  </si>
  <si>
    <t>李茶</t>
  </si>
  <si>
    <t>刘娉汝</t>
  </si>
  <si>
    <t>唐颖</t>
  </si>
  <si>
    <t>220090302011</t>
  </si>
  <si>
    <t>高中数学</t>
  </si>
  <si>
    <t>廖珺</t>
  </si>
  <si>
    <t>钟雯</t>
  </si>
  <si>
    <t>漆依伊</t>
  </si>
  <si>
    <t>220090302012</t>
  </si>
  <si>
    <t>高中数学（应届）</t>
  </si>
  <si>
    <t>胡廷璋</t>
  </si>
  <si>
    <t>冷琪</t>
  </si>
  <si>
    <t>王雨艳</t>
  </si>
  <si>
    <t>万义青</t>
  </si>
  <si>
    <t>肖瑞瑾</t>
  </si>
  <si>
    <t>黄梦珂</t>
  </si>
  <si>
    <t>220090311015</t>
  </si>
  <si>
    <t>高中物理（应届）</t>
  </si>
  <si>
    <t>杨长江</t>
  </si>
  <si>
    <t>黄罗昱</t>
  </si>
  <si>
    <t>熊琳颖</t>
  </si>
  <si>
    <t>220090310016</t>
  </si>
  <si>
    <t>高中化学</t>
  </si>
  <si>
    <t>曹雯怡</t>
  </si>
  <si>
    <t>162.0</t>
  </si>
  <si>
    <t>李杰婷</t>
  </si>
  <si>
    <t>141.0</t>
  </si>
  <si>
    <t>喻思晴</t>
  </si>
  <si>
    <t>154.0</t>
  </si>
  <si>
    <t>220090310017</t>
  </si>
  <si>
    <t>高中化学（应届）</t>
  </si>
  <si>
    <t>张紫怡</t>
  </si>
  <si>
    <t>占慧南</t>
  </si>
  <si>
    <t>胡雨若</t>
  </si>
  <si>
    <t>卢晓华</t>
  </si>
  <si>
    <t>邹鑫君</t>
  </si>
  <si>
    <t>李心雨</t>
  </si>
  <si>
    <t>220090304020</t>
  </si>
  <si>
    <t>高中思想政治</t>
  </si>
  <si>
    <t>李想</t>
  </si>
  <si>
    <t>张亮亮</t>
  </si>
  <si>
    <t>胡文静</t>
  </si>
  <si>
    <t>江智千</t>
  </si>
  <si>
    <t>刘萍</t>
  </si>
  <si>
    <t>王倩</t>
  </si>
  <si>
    <t>220090308021</t>
  </si>
  <si>
    <t>高中历史</t>
  </si>
  <si>
    <t>袁宜萍</t>
  </si>
  <si>
    <t>漆素君</t>
  </si>
  <si>
    <t>220090309023</t>
  </si>
  <si>
    <t>高中地理</t>
  </si>
  <si>
    <t>潘佳琦</t>
  </si>
  <si>
    <t>168.5</t>
  </si>
  <si>
    <t>谢小贞</t>
  </si>
  <si>
    <t>155.5</t>
  </si>
  <si>
    <t>吴俊伟</t>
  </si>
  <si>
    <t>146.0</t>
  </si>
  <si>
    <t>220090309022</t>
  </si>
  <si>
    <t>高中地理（应届）</t>
  </si>
  <si>
    <t>张情</t>
  </si>
  <si>
    <t>李维心</t>
  </si>
  <si>
    <t>冯建如</t>
  </si>
  <si>
    <t>姜逸坤</t>
  </si>
  <si>
    <t>周淑晶</t>
  </si>
  <si>
    <t>钟彤</t>
  </si>
  <si>
    <t>220090312018</t>
  </si>
  <si>
    <t>高中生物</t>
  </si>
  <si>
    <t>邹燕</t>
  </si>
  <si>
    <t>220090312019</t>
  </si>
  <si>
    <t>高中生物（应届）</t>
  </si>
  <si>
    <t>何欣亚</t>
  </si>
  <si>
    <t>巢海霞</t>
  </si>
  <si>
    <t>220090210026</t>
  </si>
  <si>
    <t>初中化学</t>
  </si>
  <si>
    <t>蔡智雄</t>
  </si>
  <si>
    <t>姚枭枭</t>
  </si>
  <si>
    <t>陈思怡</t>
  </si>
  <si>
    <t>梁芳敏</t>
  </si>
  <si>
    <t>220090210027</t>
  </si>
  <si>
    <t>初中化学（应届）</t>
  </si>
  <si>
    <t>胡欣怡</t>
  </si>
  <si>
    <t>邓小宇</t>
  </si>
  <si>
    <t>王斯敏</t>
  </si>
  <si>
    <t>冯红梅</t>
  </si>
  <si>
    <t>孙萌</t>
  </si>
  <si>
    <t>王添雨</t>
  </si>
  <si>
    <t>220090211025</t>
  </si>
  <si>
    <t>初中物理</t>
  </si>
  <si>
    <t>袁莉</t>
  </si>
  <si>
    <t>李梦婷</t>
  </si>
  <si>
    <t>220090206024</t>
  </si>
  <si>
    <t>初中美术</t>
  </si>
  <si>
    <t>刘沿</t>
  </si>
  <si>
    <t>钟敏</t>
  </si>
  <si>
    <t>何倩雯</t>
  </si>
  <si>
    <t>胡蕾</t>
  </si>
  <si>
    <t>何璐</t>
  </si>
  <si>
    <t>饶梓仪</t>
  </si>
  <si>
    <t>220090302028</t>
  </si>
  <si>
    <t>宜丰中等专业学校</t>
  </si>
  <si>
    <t>中专数学</t>
  </si>
  <si>
    <t>林娟</t>
  </si>
  <si>
    <t>祝思玥</t>
  </si>
  <si>
    <t>徐晨</t>
  </si>
  <si>
    <t>许佳宜</t>
  </si>
  <si>
    <t>喻建军</t>
  </si>
  <si>
    <t>220090313030</t>
  </si>
  <si>
    <t>中专信息技术</t>
  </si>
  <si>
    <t>黄杰</t>
  </si>
  <si>
    <t>袁素兰</t>
  </si>
  <si>
    <t>罗嘉彧</t>
  </si>
  <si>
    <t>赵洁</t>
  </si>
  <si>
    <t>熊利达</t>
  </si>
  <si>
    <t>陶洁</t>
  </si>
  <si>
    <t>220090304029</t>
  </si>
  <si>
    <t>中专思想政治</t>
  </si>
  <si>
    <t>李慧清</t>
  </si>
  <si>
    <t>220090315031</t>
  </si>
  <si>
    <t>中专心理健康</t>
  </si>
  <si>
    <t>李玉</t>
  </si>
  <si>
    <t>钟晴</t>
  </si>
  <si>
    <t>胡桥金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</si>
</sst>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8"/>
  <sheetViews>
    <sheetView tabSelected="1" workbookViewId="0">
      <selection activeCell="H14" sqref="H14"/>
    </sheetView>
  </sheetViews>
  <sheetFormatPr defaultColWidth="9" defaultRowHeight="13.5"/>
  <cols>
    <col min="1" max="1" width="4.775" style="3" customWidth="1"/>
    <col min="2" max="2" width="15.1083333333333" style="3" customWidth="1"/>
    <col min="3" max="3" width="16" style="4" customWidth="1"/>
    <col min="4" max="4" width="17.6666666666667" style="3" customWidth="1"/>
    <col min="5" max="5" width="9.33333333333333" style="4" customWidth="1"/>
    <col min="6" max="6" width="9.10833333333333" style="3" customWidth="1"/>
    <col min="7" max="7" width="8.21666666666667" style="3" customWidth="1"/>
    <col min="8" max="8" width="13.3333333333333" style="3" customWidth="1"/>
    <col min="9" max="9" width="9" style="3"/>
    <col min="10" max="10" width="13" style="5" customWidth="1"/>
    <col min="11" max="11" width="11.375" style="5" customWidth="1"/>
    <col min="12" max="12" width="12" style="6" customWidth="1"/>
  </cols>
  <sheetData>
    <row r="1" ht="46.9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5.05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15" t="s">
        <v>5</v>
      </c>
      <c r="F2" s="8" t="s">
        <v>6</v>
      </c>
      <c r="G2" s="8" t="s">
        <v>7</v>
      </c>
      <c r="H2" s="8" t="s">
        <v>8</v>
      </c>
      <c r="I2" s="14" t="s">
        <v>9</v>
      </c>
      <c r="J2" s="25" t="s">
        <v>10</v>
      </c>
      <c r="K2" s="20" t="s">
        <v>11</v>
      </c>
      <c r="L2" s="18" t="s">
        <v>12</v>
      </c>
    </row>
    <row r="3" s="1" customFormat="1" ht="25.05" customHeight="1" spans="1:12">
      <c r="A3" s="8">
        <v>1</v>
      </c>
      <c r="B3" s="10" t="s">
        <v>13</v>
      </c>
      <c r="C3" s="9" t="s">
        <v>14</v>
      </c>
      <c r="D3" s="11" t="s">
        <v>15</v>
      </c>
      <c r="E3" s="16">
        <v>1</v>
      </c>
      <c r="F3" s="10" t="s">
        <v>16</v>
      </c>
      <c r="G3" s="10">
        <v>147</v>
      </c>
      <c r="H3" s="17">
        <f t="shared" ref="H3:H34" si="0">G3*0.2</f>
        <v>29.4</v>
      </c>
      <c r="I3" s="8">
        <v>87.33</v>
      </c>
      <c r="J3" s="20">
        <f t="shared" ref="J3:J34" si="1">I3*0.5</f>
        <v>43.665</v>
      </c>
      <c r="K3" s="20">
        <f t="shared" ref="K3:K34" si="2">G3*(50/250)+I3*(50/100)</f>
        <v>73.065</v>
      </c>
      <c r="L3" s="16" t="s">
        <v>17</v>
      </c>
    </row>
    <row r="4" s="1" customFormat="1" ht="25.05" customHeight="1" spans="1:12">
      <c r="A4" s="8">
        <v>2</v>
      </c>
      <c r="B4" s="10" t="s">
        <v>13</v>
      </c>
      <c r="C4" s="9" t="s">
        <v>14</v>
      </c>
      <c r="D4" s="11" t="s">
        <v>15</v>
      </c>
      <c r="E4" s="16"/>
      <c r="F4" s="10" t="s">
        <v>18</v>
      </c>
      <c r="G4" s="10">
        <v>133</v>
      </c>
      <c r="H4" s="17">
        <f t="shared" si="0"/>
        <v>26.6</v>
      </c>
      <c r="I4" s="20">
        <v>86</v>
      </c>
      <c r="J4" s="20">
        <f t="shared" si="1"/>
        <v>43</v>
      </c>
      <c r="K4" s="20">
        <f t="shared" si="2"/>
        <v>69.6</v>
      </c>
      <c r="L4" s="16" t="s">
        <v>19</v>
      </c>
    </row>
    <row r="5" s="1" customFormat="1" ht="25.05" customHeight="1" spans="1:12">
      <c r="A5" s="8">
        <v>3</v>
      </c>
      <c r="B5" s="10" t="s">
        <v>13</v>
      </c>
      <c r="C5" s="9" t="s">
        <v>14</v>
      </c>
      <c r="D5" s="11" t="s">
        <v>15</v>
      </c>
      <c r="E5" s="16"/>
      <c r="F5" s="10" t="s">
        <v>20</v>
      </c>
      <c r="G5" s="10">
        <v>131.5</v>
      </c>
      <c r="H5" s="17">
        <f t="shared" si="0"/>
        <v>26.3</v>
      </c>
      <c r="I5" s="20">
        <v>82</v>
      </c>
      <c r="J5" s="20">
        <f t="shared" si="1"/>
        <v>41</v>
      </c>
      <c r="K5" s="20">
        <f t="shared" si="2"/>
        <v>67.3</v>
      </c>
      <c r="L5" s="16" t="s">
        <v>19</v>
      </c>
    </row>
    <row r="6" ht="20.55" customHeight="1" spans="1:13">
      <c r="A6" s="8">
        <v>4</v>
      </c>
      <c r="B6" s="10" t="s">
        <v>21</v>
      </c>
      <c r="C6" s="9" t="s">
        <v>14</v>
      </c>
      <c r="D6" s="11" t="s">
        <v>22</v>
      </c>
      <c r="E6" s="18">
        <v>1</v>
      </c>
      <c r="F6" s="10" t="s">
        <v>23</v>
      </c>
      <c r="G6" s="17">
        <v>196</v>
      </c>
      <c r="H6" s="17">
        <f t="shared" si="0"/>
        <v>39.2</v>
      </c>
      <c r="I6" s="20">
        <v>83.8</v>
      </c>
      <c r="J6" s="20">
        <f t="shared" si="1"/>
        <v>41.9</v>
      </c>
      <c r="K6" s="20">
        <f t="shared" si="2"/>
        <v>81.1</v>
      </c>
      <c r="L6" s="18" t="s">
        <v>17</v>
      </c>
      <c r="M6" s="6"/>
    </row>
    <row r="7" ht="20.55" customHeight="1" spans="1:13">
      <c r="A7" s="8">
        <v>5</v>
      </c>
      <c r="B7" s="10" t="s">
        <v>21</v>
      </c>
      <c r="C7" s="9" t="s">
        <v>14</v>
      </c>
      <c r="D7" s="11" t="s">
        <v>22</v>
      </c>
      <c r="E7" s="18"/>
      <c r="F7" s="10" t="s">
        <v>24</v>
      </c>
      <c r="G7" s="17">
        <v>166.5</v>
      </c>
      <c r="H7" s="17">
        <f t="shared" si="0"/>
        <v>33.3</v>
      </c>
      <c r="I7" s="20">
        <v>87.2</v>
      </c>
      <c r="J7" s="20">
        <f t="shared" si="1"/>
        <v>43.6</v>
      </c>
      <c r="K7" s="20">
        <f t="shared" si="2"/>
        <v>76.9</v>
      </c>
      <c r="L7" s="18" t="s">
        <v>19</v>
      </c>
      <c r="M7" s="6"/>
    </row>
    <row r="8" ht="20.55" customHeight="1" spans="1:15">
      <c r="A8" s="8">
        <v>6</v>
      </c>
      <c r="B8" s="10" t="s">
        <v>21</v>
      </c>
      <c r="C8" s="9" t="s">
        <v>14</v>
      </c>
      <c r="D8" s="11" t="s">
        <v>22</v>
      </c>
      <c r="E8" s="18"/>
      <c r="F8" s="10" t="s">
        <v>25</v>
      </c>
      <c r="G8" s="17">
        <v>180.5</v>
      </c>
      <c r="H8" s="17">
        <f t="shared" si="0"/>
        <v>36.1</v>
      </c>
      <c r="I8" s="20">
        <v>0</v>
      </c>
      <c r="J8" s="20">
        <f t="shared" si="1"/>
        <v>0</v>
      </c>
      <c r="K8" s="20">
        <f t="shared" si="2"/>
        <v>36.1</v>
      </c>
      <c r="L8" s="18" t="s">
        <v>19</v>
      </c>
      <c r="M8" s="6"/>
      <c r="O8" s="28"/>
    </row>
    <row r="9" ht="20.55" customHeight="1" spans="1:13">
      <c r="A9" s="8">
        <v>7</v>
      </c>
      <c r="B9" s="12" t="s">
        <v>26</v>
      </c>
      <c r="C9" s="9" t="s">
        <v>14</v>
      </c>
      <c r="D9" s="13" t="s">
        <v>27</v>
      </c>
      <c r="E9" s="18">
        <v>2</v>
      </c>
      <c r="F9" s="12" t="s">
        <v>28</v>
      </c>
      <c r="G9" s="19">
        <v>193</v>
      </c>
      <c r="H9" s="17">
        <f t="shared" si="0"/>
        <v>38.6</v>
      </c>
      <c r="I9" s="20">
        <v>89.8</v>
      </c>
      <c r="J9" s="20">
        <f t="shared" si="1"/>
        <v>44.9</v>
      </c>
      <c r="K9" s="20">
        <f t="shared" si="2"/>
        <v>83.5</v>
      </c>
      <c r="L9" s="18" t="s">
        <v>17</v>
      </c>
      <c r="M9" s="6"/>
    </row>
    <row r="10" ht="20.55" customHeight="1" spans="1:13">
      <c r="A10" s="8">
        <v>8</v>
      </c>
      <c r="B10" s="12" t="s">
        <v>26</v>
      </c>
      <c r="C10" s="9" t="s">
        <v>14</v>
      </c>
      <c r="D10" s="13" t="s">
        <v>27</v>
      </c>
      <c r="E10" s="18"/>
      <c r="F10" s="12" t="s">
        <v>29</v>
      </c>
      <c r="G10" s="19">
        <v>183.5</v>
      </c>
      <c r="H10" s="17">
        <f t="shared" si="0"/>
        <v>36.7</v>
      </c>
      <c r="I10" s="20">
        <v>90.2</v>
      </c>
      <c r="J10" s="20">
        <f t="shared" si="1"/>
        <v>45.1</v>
      </c>
      <c r="K10" s="20">
        <f t="shared" si="2"/>
        <v>81.8</v>
      </c>
      <c r="L10" s="18" t="s">
        <v>17</v>
      </c>
      <c r="M10" s="6"/>
    </row>
    <row r="11" ht="20.55" customHeight="1" spans="1:13">
      <c r="A11" s="8">
        <v>9</v>
      </c>
      <c r="B11" s="12" t="s">
        <v>26</v>
      </c>
      <c r="C11" s="9" t="s">
        <v>14</v>
      </c>
      <c r="D11" s="13" t="s">
        <v>27</v>
      </c>
      <c r="E11" s="18"/>
      <c r="F11" s="12" t="s">
        <v>30</v>
      </c>
      <c r="G11" s="19">
        <v>179.5</v>
      </c>
      <c r="H11" s="17">
        <f t="shared" si="0"/>
        <v>35.9</v>
      </c>
      <c r="I11" s="20">
        <v>87.8</v>
      </c>
      <c r="J11" s="20">
        <f t="shared" si="1"/>
        <v>43.9</v>
      </c>
      <c r="K11" s="20">
        <f t="shared" si="2"/>
        <v>79.8</v>
      </c>
      <c r="L11" s="18" t="s">
        <v>19</v>
      </c>
      <c r="M11" s="6"/>
    </row>
    <row r="12" ht="20.55" customHeight="1" spans="1:13">
      <c r="A12" s="8">
        <v>10</v>
      </c>
      <c r="B12" s="12" t="s">
        <v>26</v>
      </c>
      <c r="C12" s="9" t="s">
        <v>14</v>
      </c>
      <c r="D12" s="13" t="s">
        <v>27</v>
      </c>
      <c r="E12" s="18"/>
      <c r="F12" s="12" t="s">
        <v>31</v>
      </c>
      <c r="G12" s="19">
        <v>179</v>
      </c>
      <c r="H12" s="17">
        <f t="shared" si="0"/>
        <v>35.8</v>
      </c>
      <c r="I12" s="20">
        <v>87.8</v>
      </c>
      <c r="J12" s="20">
        <f t="shared" si="1"/>
        <v>43.9</v>
      </c>
      <c r="K12" s="20">
        <f t="shared" si="2"/>
        <v>79.7</v>
      </c>
      <c r="L12" s="18" t="s">
        <v>19</v>
      </c>
      <c r="M12" s="6"/>
    </row>
    <row r="13" ht="20.55" customHeight="1" spans="1:13">
      <c r="A13" s="8">
        <v>11</v>
      </c>
      <c r="B13" s="30" t="s">
        <v>26</v>
      </c>
      <c r="C13" s="9" t="s">
        <v>14</v>
      </c>
      <c r="D13" s="13" t="s">
        <v>27</v>
      </c>
      <c r="E13" s="18"/>
      <c r="F13" s="12" t="s">
        <v>32</v>
      </c>
      <c r="G13" s="19">
        <v>177</v>
      </c>
      <c r="H13" s="17">
        <f t="shared" si="0"/>
        <v>35.4</v>
      </c>
      <c r="I13" s="20">
        <v>88.6</v>
      </c>
      <c r="J13" s="20">
        <f t="shared" si="1"/>
        <v>44.3</v>
      </c>
      <c r="K13" s="20">
        <f t="shared" si="2"/>
        <v>79.7</v>
      </c>
      <c r="L13" s="18" t="s">
        <v>19</v>
      </c>
      <c r="M13" s="6"/>
    </row>
    <row r="14" s="2" customFormat="1" ht="20.55" customHeight="1" spans="1:12">
      <c r="A14" s="8">
        <v>12</v>
      </c>
      <c r="B14" s="30" t="s">
        <v>26</v>
      </c>
      <c r="C14" s="9" t="s">
        <v>14</v>
      </c>
      <c r="D14" s="13" t="s">
        <v>27</v>
      </c>
      <c r="E14" s="18"/>
      <c r="F14" s="12" t="s">
        <v>33</v>
      </c>
      <c r="G14" s="19">
        <v>173.5</v>
      </c>
      <c r="H14" s="17">
        <f t="shared" si="0"/>
        <v>34.7</v>
      </c>
      <c r="I14" s="20">
        <v>79.8</v>
      </c>
      <c r="J14" s="20">
        <f t="shared" si="1"/>
        <v>39.9</v>
      </c>
      <c r="K14" s="20">
        <f t="shared" si="2"/>
        <v>74.6</v>
      </c>
      <c r="L14" s="18" t="s">
        <v>19</v>
      </c>
    </row>
    <row r="15" s="1" customFormat="1" ht="25.05" customHeight="1" spans="1:12">
      <c r="A15" s="8">
        <v>13</v>
      </c>
      <c r="B15" s="10" t="s">
        <v>34</v>
      </c>
      <c r="C15" s="9" t="s">
        <v>14</v>
      </c>
      <c r="D15" s="11" t="s">
        <v>35</v>
      </c>
      <c r="E15" s="16">
        <v>1</v>
      </c>
      <c r="F15" s="10" t="s">
        <v>36</v>
      </c>
      <c r="G15" s="10">
        <v>145</v>
      </c>
      <c r="H15" s="17">
        <f t="shared" si="0"/>
        <v>29</v>
      </c>
      <c r="I15" s="8">
        <v>82</v>
      </c>
      <c r="J15" s="20">
        <f t="shared" si="1"/>
        <v>41</v>
      </c>
      <c r="K15" s="20">
        <f t="shared" si="2"/>
        <v>70</v>
      </c>
      <c r="L15" s="16" t="s">
        <v>17</v>
      </c>
    </row>
    <row r="16" s="1" customFormat="1" ht="25.05" customHeight="1" spans="1:12">
      <c r="A16" s="8">
        <v>14</v>
      </c>
      <c r="B16" s="31" t="s">
        <v>34</v>
      </c>
      <c r="C16" s="9" t="s">
        <v>14</v>
      </c>
      <c r="D16" s="11" t="s">
        <v>35</v>
      </c>
      <c r="E16" s="16"/>
      <c r="F16" s="10" t="s">
        <v>37</v>
      </c>
      <c r="G16" s="10">
        <v>151.5</v>
      </c>
      <c r="H16" s="17">
        <f t="shared" si="0"/>
        <v>30.3</v>
      </c>
      <c r="I16" s="8">
        <v>78.52</v>
      </c>
      <c r="J16" s="20">
        <f t="shared" si="1"/>
        <v>39.26</v>
      </c>
      <c r="K16" s="20">
        <f t="shared" si="2"/>
        <v>69.56</v>
      </c>
      <c r="L16" s="16" t="s">
        <v>19</v>
      </c>
    </row>
    <row r="17" s="1" customFormat="1" ht="25.05" customHeight="1" spans="1:12">
      <c r="A17" s="8">
        <v>15</v>
      </c>
      <c r="B17" s="10" t="s">
        <v>34</v>
      </c>
      <c r="C17" s="9" t="s">
        <v>14</v>
      </c>
      <c r="D17" s="11" t="s">
        <v>35</v>
      </c>
      <c r="E17" s="16"/>
      <c r="F17" s="10" t="s">
        <v>38</v>
      </c>
      <c r="G17" s="10">
        <v>114</v>
      </c>
      <c r="H17" s="17">
        <f t="shared" si="0"/>
        <v>22.8</v>
      </c>
      <c r="I17" s="8">
        <v>87.33</v>
      </c>
      <c r="J17" s="20">
        <f t="shared" si="1"/>
        <v>43.665</v>
      </c>
      <c r="K17" s="20">
        <f t="shared" si="2"/>
        <v>66.465</v>
      </c>
      <c r="L17" s="16" t="s">
        <v>19</v>
      </c>
    </row>
    <row r="18" s="1" customFormat="1" ht="25.05" customHeight="1" spans="1:12">
      <c r="A18" s="8">
        <v>16</v>
      </c>
      <c r="B18" s="10" t="s">
        <v>39</v>
      </c>
      <c r="C18" s="9" t="s">
        <v>14</v>
      </c>
      <c r="D18" s="11" t="s">
        <v>40</v>
      </c>
      <c r="E18" s="16">
        <v>2</v>
      </c>
      <c r="F18" s="10" t="s">
        <v>41</v>
      </c>
      <c r="G18" s="10">
        <v>162.5</v>
      </c>
      <c r="H18" s="17">
        <f t="shared" si="0"/>
        <v>32.5</v>
      </c>
      <c r="I18" s="8">
        <v>90.33</v>
      </c>
      <c r="J18" s="20">
        <f t="shared" si="1"/>
        <v>45.165</v>
      </c>
      <c r="K18" s="20">
        <f t="shared" si="2"/>
        <v>77.665</v>
      </c>
      <c r="L18" s="16" t="s">
        <v>17</v>
      </c>
    </row>
    <row r="19" s="1" customFormat="1" ht="25.05" customHeight="1" spans="1:12">
      <c r="A19" s="8">
        <v>17</v>
      </c>
      <c r="B19" s="31" t="s">
        <v>39</v>
      </c>
      <c r="C19" s="9" t="s">
        <v>14</v>
      </c>
      <c r="D19" s="11" t="s">
        <v>40</v>
      </c>
      <c r="E19" s="16"/>
      <c r="F19" s="10" t="s">
        <v>42</v>
      </c>
      <c r="G19" s="10">
        <v>167.5</v>
      </c>
      <c r="H19" s="17">
        <f t="shared" si="0"/>
        <v>33.5</v>
      </c>
      <c r="I19" s="8">
        <v>87.67</v>
      </c>
      <c r="J19" s="20">
        <f t="shared" si="1"/>
        <v>43.835</v>
      </c>
      <c r="K19" s="20">
        <f t="shared" si="2"/>
        <v>77.335</v>
      </c>
      <c r="L19" s="16" t="s">
        <v>17</v>
      </c>
    </row>
    <row r="20" s="2" customFormat="1" ht="25.05" customHeight="1" spans="1:12">
      <c r="A20" s="8">
        <v>18</v>
      </c>
      <c r="B20" s="10" t="s">
        <v>39</v>
      </c>
      <c r="C20" s="9" t="s">
        <v>14</v>
      </c>
      <c r="D20" s="11" t="s">
        <v>40</v>
      </c>
      <c r="E20" s="16"/>
      <c r="F20" s="10" t="s">
        <v>43</v>
      </c>
      <c r="G20" s="10">
        <v>159</v>
      </c>
      <c r="H20" s="17">
        <f t="shared" si="0"/>
        <v>31.8</v>
      </c>
      <c r="I20" s="8">
        <v>84.33</v>
      </c>
      <c r="J20" s="20">
        <f t="shared" si="1"/>
        <v>42.165</v>
      </c>
      <c r="K20" s="20">
        <f t="shared" si="2"/>
        <v>73.965</v>
      </c>
      <c r="L20" s="16" t="s">
        <v>19</v>
      </c>
    </row>
    <row r="21" s="2" customFormat="1" ht="25.05" customHeight="1" spans="1:12">
      <c r="A21" s="8">
        <v>19</v>
      </c>
      <c r="B21" s="10" t="s">
        <v>39</v>
      </c>
      <c r="C21" s="9" t="s">
        <v>14</v>
      </c>
      <c r="D21" s="11" t="s">
        <v>40</v>
      </c>
      <c r="E21" s="16"/>
      <c r="F21" s="10" t="s">
        <v>44</v>
      </c>
      <c r="G21" s="10">
        <v>150.5</v>
      </c>
      <c r="H21" s="17">
        <f t="shared" si="0"/>
        <v>30.1</v>
      </c>
      <c r="I21" s="8">
        <v>80</v>
      </c>
      <c r="J21" s="20">
        <f t="shared" si="1"/>
        <v>40</v>
      </c>
      <c r="K21" s="20">
        <f t="shared" si="2"/>
        <v>70.1</v>
      </c>
      <c r="L21" s="16" t="s">
        <v>19</v>
      </c>
    </row>
    <row r="22" s="1" customFormat="1" ht="25.05" customHeight="1" spans="1:12">
      <c r="A22" s="8">
        <v>20</v>
      </c>
      <c r="B22" s="10" t="s">
        <v>39</v>
      </c>
      <c r="C22" s="9" t="s">
        <v>14</v>
      </c>
      <c r="D22" s="11" t="s">
        <v>40</v>
      </c>
      <c r="E22" s="16"/>
      <c r="F22" s="10" t="s">
        <v>45</v>
      </c>
      <c r="G22" s="10">
        <v>123.5</v>
      </c>
      <c r="H22" s="17">
        <f t="shared" si="0"/>
        <v>24.7</v>
      </c>
      <c r="I22" s="8">
        <v>84</v>
      </c>
      <c r="J22" s="20">
        <f t="shared" si="1"/>
        <v>42</v>
      </c>
      <c r="K22" s="20">
        <f t="shared" si="2"/>
        <v>66.7</v>
      </c>
      <c r="L22" s="26" t="s">
        <v>19</v>
      </c>
    </row>
    <row r="23" s="1" customFormat="1" ht="25.05" customHeight="1" spans="1:12">
      <c r="A23" s="8">
        <v>21</v>
      </c>
      <c r="B23" s="31" t="s">
        <v>39</v>
      </c>
      <c r="C23" s="9" t="s">
        <v>14</v>
      </c>
      <c r="D23" s="11" t="s">
        <v>40</v>
      </c>
      <c r="E23" s="16"/>
      <c r="F23" s="10" t="s">
        <v>46</v>
      </c>
      <c r="G23" s="10">
        <v>128.5</v>
      </c>
      <c r="H23" s="17">
        <f t="shared" si="0"/>
        <v>25.7</v>
      </c>
      <c r="I23" s="8">
        <v>80.33</v>
      </c>
      <c r="J23" s="20">
        <f t="shared" si="1"/>
        <v>40.165</v>
      </c>
      <c r="K23" s="20">
        <f t="shared" si="2"/>
        <v>65.865</v>
      </c>
      <c r="L23" s="26" t="s">
        <v>19</v>
      </c>
    </row>
    <row r="24" s="1" customFormat="1" ht="24" customHeight="1" spans="1:12">
      <c r="A24" s="8">
        <v>22</v>
      </c>
      <c r="B24" s="10" t="s">
        <v>47</v>
      </c>
      <c r="C24" s="9" t="s">
        <v>14</v>
      </c>
      <c r="D24" s="11" t="s">
        <v>48</v>
      </c>
      <c r="E24" s="16">
        <v>2</v>
      </c>
      <c r="F24" s="10" t="s">
        <v>49</v>
      </c>
      <c r="G24" s="10">
        <v>165</v>
      </c>
      <c r="H24" s="20">
        <f t="shared" si="0"/>
        <v>33</v>
      </c>
      <c r="I24" s="20">
        <v>86.7</v>
      </c>
      <c r="J24" s="20">
        <f t="shared" si="1"/>
        <v>43.35</v>
      </c>
      <c r="K24" s="20">
        <f t="shared" si="2"/>
        <v>76.35</v>
      </c>
      <c r="L24" s="16" t="s">
        <v>17</v>
      </c>
    </row>
    <row r="25" s="1" customFormat="1" ht="24" customHeight="1" spans="1:12">
      <c r="A25" s="8">
        <v>23</v>
      </c>
      <c r="B25" s="10" t="s">
        <v>47</v>
      </c>
      <c r="C25" s="9" t="s">
        <v>14</v>
      </c>
      <c r="D25" s="11" t="s">
        <v>48</v>
      </c>
      <c r="E25" s="16"/>
      <c r="F25" s="10" t="s">
        <v>50</v>
      </c>
      <c r="G25" s="10">
        <v>144.5</v>
      </c>
      <c r="H25" s="20">
        <f t="shared" si="0"/>
        <v>28.9</v>
      </c>
      <c r="I25" s="20">
        <v>88.62</v>
      </c>
      <c r="J25" s="20">
        <f t="shared" si="1"/>
        <v>44.31</v>
      </c>
      <c r="K25" s="20">
        <f t="shared" si="2"/>
        <v>73.21</v>
      </c>
      <c r="L25" s="16" t="s">
        <v>17</v>
      </c>
    </row>
    <row r="26" s="1" customFormat="1" ht="24" customHeight="1" spans="1:12">
      <c r="A26" s="8">
        <v>24</v>
      </c>
      <c r="B26" s="10" t="s">
        <v>47</v>
      </c>
      <c r="C26" s="9" t="s">
        <v>14</v>
      </c>
      <c r="D26" s="14" t="s">
        <v>48</v>
      </c>
      <c r="E26" s="16"/>
      <c r="F26" s="10" t="s">
        <v>51</v>
      </c>
      <c r="G26" s="10">
        <v>118</v>
      </c>
      <c r="H26" s="20">
        <f t="shared" si="0"/>
        <v>23.6</v>
      </c>
      <c r="I26" s="20">
        <v>84.28</v>
      </c>
      <c r="J26" s="20">
        <f t="shared" si="1"/>
        <v>42.14</v>
      </c>
      <c r="K26" s="20">
        <f t="shared" si="2"/>
        <v>65.74</v>
      </c>
      <c r="L26" s="27" t="s">
        <v>19</v>
      </c>
    </row>
    <row r="27" s="1" customFormat="1" ht="24" customHeight="1" spans="1:12">
      <c r="A27" s="8">
        <v>25</v>
      </c>
      <c r="B27" s="31" t="s">
        <v>52</v>
      </c>
      <c r="C27" s="9" t="s">
        <v>14</v>
      </c>
      <c r="D27" s="8" t="s">
        <v>53</v>
      </c>
      <c r="E27" s="16">
        <v>1</v>
      </c>
      <c r="F27" s="10" t="s">
        <v>54</v>
      </c>
      <c r="G27" s="8" t="s">
        <v>55</v>
      </c>
      <c r="H27" s="20">
        <f t="shared" si="0"/>
        <v>32.4</v>
      </c>
      <c r="I27" s="20">
        <v>83.67</v>
      </c>
      <c r="J27" s="20">
        <f t="shared" si="1"/>
        <v>41.835</v>
      </c>
      <c r="K27" s="20">
        <f t="shared" si="2"/>
        <v>74.235</v>
      </c>
      <c r="L27" s="16" t="s">
        <v>17</v>
      </c>
    </row>
    <row r="28" s="2" customFormat="1" ht="24" customHeight="1" spans="1:12">
      <c r="A28" s="8">
        <v>26</v>
      </c>
      <c r="B28" s="31" t="s">
        <v>52</v>
      </c>
      <c r="C28" s="9" t="s">
        <v>14</v>
      </c>
      <c r="D28" s="12" t="s">
        <v>53</v>
      </c>
      <c r="E28" s="16"/>
      <c r="F28" s="10" t="s">
        <v>56</v>
      </c>
      <c r="G28" s="10" t="s">
        <v>57</v>
      </c>
      <c r="H28" s="20">
        <f t="shared" si="0"/>
        <v>28.2</v>
      </c>
      <c r="I28" s="20">
        <v>88.5</v>
      </c>
      <c r="J28" s="20">
        <f t="shared" si="1"/>
        <v>44.25</v>
      </c>
      <c r="K28" s="20">
        <f t="shared" si="2"/>
        <v>72.45</v>
      </c>
      <c r="L28" s="10" t="s">
        <v>19</v>
      </c>
    </row>
    <row r="29" s="1" customFormat="1" ht="24" customHeight="1" spans="1:12">
      <c r="A29" s="8">
        <v>27</v>
      </c>
      <c r="B29" s="31" t="s">
        <v>52</v>
      </c>
      <c r="C29" s="9" t="s">
        <v>14</v>
      </c>
      <c r="D29" s="8" t="s">
        <v>53</v>
      </c>
      <c r="E29" s="16"/>
      <c r="F29" s="10" t="s">
        <v>58</v>
      </c>
      <c r="G29" s="8" t="s">
        <v>59</v>
      </c>
      <c r="H29" s="20">
        <f t="shared" si="0"/>
        <v>30.8</v>
      </c>
      <c r="I29" s="20">
        <v>0</v>
      </c>
      <c r="J29" s="20">
        <f t="shared" si="1"/>
        <v>0</v>
      </c>
      <c r="K29" s="20">
        <f t="shared" si="2"/>
        <v>30.8</v>
      </c>
      <c r="L29" s="27" t="s">
        <v>19</v>
      </c>
    </row>
    <row r="30" s="1" customFormat="1" ht="24" customHeight="1" spans="1:12">
      <c r="A30" s="8">
        <v>28</v>
      </c>
      <c r="B30" s="10" t="s">
        <v>60</v>
      </c>
      <c r="C30" s="9" t="s">
        <v>14</v>
      </c>
      <c r="D30" s="14" t="s">
        <v>61</v>
      </c>
      <c r="E30" s="21">
        <v>2</v>
      </c>
      <c r="F30" s="10" t="s">
        <v>62</v>
      </c>
      <c r="G30" s="10">
        <v>214.5</v>
      </c>
      <c r="H30" s="20">
        <f t="shared" si="0"/>
        <v>42.9</v>
      </c>
      <c r="I30" s="20">
        <v>89.5</v>
      </c>
      <c r="J30" s="20">
        <f t="shared" si="1"/>
        <v>44.75</v>
      </c>
      <c r="K30" s="20">
        <f t="shared" si="2"/>
        <v>87.65</v>
      </c>
      <c r="L30" s="16" t="s">
        <v>17</v>
      </c>
    </row>
    <row r="31" s="1" customFormat="1" ht="24" customHeight="1" spans="1:12">
      <c r="A31" s="8">
        <v>29</v>
      </c>
      <c r="B31" s="10" t="s">
        <v>60</v>
      </c>
      <c r="C31" s="9" t="s">
        <v>14</v>
      </c>
      <c r="D31" s="14" t="s">
        <v>61</v>
      </c>
      <c r="E31" s="22"/>
      <c r="F31" s="10" t="s">
        <v>63</v>
      </c>
      <c r="G31" s="10">
        <v>188.5</v>
      </c>
      <c r="H31" s="20">
        <f t="shared" si="0"/>
        <v>37.7</v>
      </c>
      <c r="I31" s="20">
        <v>86.25</v>
      </c>
      <c r="J31" s="20">
        <f t="shared" si="1"/>
        <v>43.125</v>
      </c>
      <c r="K31" s="20">
        <f t="shared" si="2"/>
        <v>80.825</v>
      </c>
      <c r="L31" s="16" t="s">
        <v>17</v>
      </c>
    </row>
    <row r="32" s="1" customFormat="1" ht="24" customHeight="1" spans="1:12">
      <c r="A32" s="8">
        <v>30</v>
      </c>
      <c r="B32" s="10" t="s">
        <v>60</v>
      </c>
      <c r="C32" s="9" t="s">
        <v>14</v>
      </c>
      <c r="D32" s="14" t="s">
        <v>61</v>
      </c>
      <c r="E32" s="22"/>
      <c r="F32" s="10" t="s">
        <v>64</v>
      </c>
      <c r="G32" s="8">
        <v>168.5</v>
      </c>
      <c r="H32" s="20">
        <f t="shared" si="0"/>
        <v>33.7</v>
      </c>
      <c r="I32" s="20">
        <v>90.15</v>
      </c>
      <c r="J32" s="20">
        <f t="shared" si="1"/>
        <v>45.075</v>
      </c>
      <c r="K32" s="20">
        <f t="shared" si="2"/>
        <v>78.775</v>
      </c>
      <c r="L32" s="27" t="s">
        <v>19</v>
      </c>
    </row>
    <row r="33" s="1" customFormat="1" ht="24" customHeight="1" spans="1:12">
      <c r="A33" s="8">
        <v>31</v>
      </c>
      <c r="B33" s="10" t="s">
        <v>60</v>
      </c>
      <c r="C33" s="9" t="s">
        <v>14</v>
      </c>
      <c r="D33" s="14" t="s">
        <v>61</v>
      </c>
      <c r="E33" s="22"/>
      <c r="F33" s="10" t="s">
        <v>65</v>
      </c>
      <c r="G33" s="8">
        <v>154</v>
      </c>
      <c r="H33" s="20">
        <f t="shared" si="0"/>
        <v>30.8</v>
      </c>
      <c r="I33" s="20">
        <v>86.73</v>
      </c>
      <c r="J33" s="20">
        <f t="shared" si="1"/>
        <v>43.365</v>
      </c>
      <c r="K33" s="20">
        <f t="shared" si="2"/>
        <v>74.165</v>
      </c>
      <c r="L33" s="27" t="s">
        <v>19</v>
      </c>
    </row>
    <row r="34" s="1" customFormat="1" ht="24" customHeight="1" spans="1:12">
      <c r="A34" s="8">
        <v>32</v>
      </c>
      <c r="B34" s="10" t="s">
        <v>60</v>
      </c>
      <c r="C34" s="9" t="s">
        <v>14</v>
      </c>
      <c r="D34" s="14" t="s">
        <v>61</v>
      </c>
      <c r="E34" s="22"/>
      <c r="F34" s="10" t="s">
        <v>66</v>
      </c>
      <c r="G34" s="10">
        <v>158.5</v>
      </c>
      <c r="H34" s="20">
        <f t="shared" si="0"/>
        <v>31.7</v>
      </c>
      <c r="I34" s="20">
        <v>83.95</v>
      </c>
      <c r="J34" s="20">
        <f t="shared" si="1"/>
        <v>41.975</v>
      </c>
      <c r="K34" s="20">
        <f t="shared" si="2"/>
        <v>73.675</v>
      </c>
      <c r="L34" s="27" t="s">
        <v>19</v>
      </c>
    </row>
    <row r="35" s="1" customFormat="1" ht="24" customHeight="1" spans="1:12">
      <c r="A35" s="8">
        <v>33</v>
      </c>
      <c r="B35" s="10" t="s">
        <v>60</v>
      </c>
      <c r="C35" s="9" t="s">
        <v>14</v>
      </c>
      <c r="D35" s="14" t="s">
        <v>61</v>
      </c>
      <c r="E35" s="23"/>
      <c r="F35" s="10" t="s">
        <v>67</v>
      </c>
      <c r="G35" s="10">
        <v>190.5</v>
      </c>
      <c r="H35" s="20">
        <f t="shared" ref="H35:H66" si="3">G35*0.2</f>
        <v>38.1</v>
      </c>
      <c r="I35" s="20">
        <v>0</v>
      </c>
      <c r="J35" s="20">
        <f t="shared" ref="J35:J66" si="4">I35*0.5</f>
        <v>0</v>
      </c>
      <c r="K35" s="20">
        <f t="shared" ref="K35:K67" si="5">G35*(50/250)+I35*(50/100)</f>
        <v>38.1</v>
      </c>
      <c r="L35" s="27" t="s">
        <v>19</v>
      </c>
    </row>
    <row r="36" s="1" customFormat="1" ht="20.55" customHeight="1" spans="1:12">
      <c r="A36" s="8">
        <v>34</v>
      </c>
      <c r="B36" s="10" t="s">
        <v>68</v>
      </c>
      <c r="C36" s="9" t="s">
        <v>14</v>
      </c>
      <c r="D36" s="11" t="s">
        <v>69</v>
      </c>
      <c r="E36" s="16">
        <v>2</v>
      </c>
      <c r="F36" s="10" t="s">
        <v>70</v>
      </c>
      <c r="G36" s="17">
        <v>188</v>
      </c>
      <c r="H36" s="17">
        <f t="shared" si="3"/>
        <v>37.6</v>
      </c>
      <c r="I36" s="20">
        <v>88.2</v>
      </c>
      <c r="J36" s="20">
        <f t="shared" si="4"/>
        <v>44.1</v>
      </c>
      <c r="K36" s="20">
        <f t="shared" si="5"/>
        <v>81.7</v>
      </c>
      <c r="L36" s="16" t="s">
        <v>17</v>
      </c>
    </row>
    <row r="37" s="1" customFormat="1" ht="20.55" customHeight="1" spans="1:12">
      <c r="A37" s="8">
        <v>35</v>
      </c>
      <c r="B37" s="10" t="s">
        <v>68</v>
      </c>
      <c r="C37" s="9" t="s">
        <v>14</v>
      </c>
      <c r="D37" s="11" t="s">
        <v>69</v>
      </c>
      <c r="E37" s="16"/>
      <c r="F37" s="10" t="s">
        <v>71</v>
      </c>
      <c r="G37" s="17">
        <v>179.5</v>
      </c>
      <c r="H37" s="17">
        <f t="shared" si="3"/>
        <v>35.9</v>
      </c>
      <c r="I37" s="20">
        <v>89.2</v>
      </c>
      <c r="J37" s="20">
        <f t="shared" si="4"/>
        <v>44.6</v>
      </c>
      <c r="K37" s="20">
        <f t="shared" si="5"/>
        <v>80.5</v>
      </c>
      <c r="L37" s="16" t="s">
        <v>17</v>
      </c>
    </row>
    <row r="38" s="1" customFormat="1" ht="20.55" customHeight="1" spans="1:12">
      <c r="A38" s="8">
        <v>36</v>
      </c>
      <c r="B38" s="10" t="s">
        <v>68</v>
      </c>
      <c r="C38" s="9" t="s">
        <v>14</v>
      </c>
      <c r="D38" s="11" t="s">
        <v>69</v>
      </c>
      <c r="E38" s="16"/>
      <c r="F38" s="10" t="s">
        <v>72</v>
      </c>
      <c r="G38" s="17">
        <v>189.5</v>
      </c>
      <c r="H38" s="17">
        <f t="shared" si="3"/>
        <v>37.9</v>
      </c>
      <c r="I38" s="20">
        <v>85.1</v>
      </c>
      <c r="J38" s="20">
        <f t="shared" si="4"/>
        <v>42.55</v>
      </c>
      <c r="K38" s="20">
        <f t="shared" si="5"/>
        <v>80.45</v>
      </c>
      <c r="L38" s="18" t="s">
        <v>19</v>
      </c>
    </row>
    <row r="39" s="1" customFormat="1" ht="20.55" customHeight="1" spans="1:12">
      <c r="A39" s="8">
        <v>37</v>
      </c>
      <c r="B39" s="10" t="s">
        <v>68</v>
      </c>
      <c r="C39" s="9" t="s">
        <v>14</v>
      </c>
      <c r="D39" s="11" t="s">
        <v>69</v>
      </c>
      <c r="E39" s="16"/>
      <c r="F39" s="10" t="s">
        <v>73</v>
      </c>
      <c r="G39" s="17">
        <v>175.5</v>
      </c>
      <c r="H39" s="17">
        <f t="shared" si="3"/>
        <v>35.1</v>
      </c>
      <c r="I39" s="20">
        <v>83.6</v>
      </c>
      <c r="J39" s="20">
        <f t="shared" si="4"/>
        <v>41.8</v>
      </c>
      <c r="K39" s="20">
        <f t="shared" si="5"/>
        <v>76.9</v>
      </c>
      <c r="L39" s="18" t="s">
        <v>19</v>
      </c>
    </row>
    <row r="40" s="1" customFormat="1" ht="20.55" customHeight="1" spans="1:12">
      <c r="A40" s="8">
        <v>38</v>
      </c>
      <c r="B40" s="10" t="s">
        <v>68</v>
      </c>
      <c r="C40" s="9" t="s">
        <v>14</v>
      </c>
      <c r="D40" s="11" t="s">
        <v>69</v>
      </c>
      <c r="E40" s="16"/>
      <c r="F40" s="10" t="s">
        <v>74</v>
      </c>
      <c r="G40" s="17">
        <v>172.5</v>
      </c>
      <c r="H40" s="17">
        <f t="shared" si="3"/>
        <v>34.5</v>
      </c>
      <c r="I40" s="20">
        <v>84.2</v>
      </c>
      <c r="J40" s="20">
        <f t="shared" si="4"/>
        <v>42.1</v>
      </c>
      <c r="K40" s="20">
        <f t="shared" si="5"/>
        <v>76.6</v>
      </c>
      <c r="L40" s="18" t="s">
        <v>19</v>
      </c>
    </row>
    <row r="41" s="2" customFormat="1" ht="20.55" customHeight="1" spans="1:12">
      <c r="A41" s="8">
        <v>39</v>
      </c>
      <c r="B41" s="31" t="s">
        <v>68</v>
      </c>
      <c r="C41" s="9" t="s">
        <v>14</v>
      </c>
      <c r="D41" s="11" t="s">
        <v>69</v>
      </c>
      <c r="E41" s="16"/>
      <c r="F41" s="10" t="s">
        <v>75</v>
      </c>
      <c r="G41" s="17">
        <v>168.5</v>
      </c>
      <c r="H41" s="17">
        <f t="shared" si="3"/>
        <v>33.7</v>
      </c>
      <c r="I41" s="20">
        <v>0</v>
      </c>
      <c r="J41" s="20">
        <f t="shared" si="4"/>
        <v>0</v>
      </c>
      <c r="K41" s="20">
        <f t="shared" si="5"/>
        <v>33.7</v>
      </c>
      <c r="L41" s="18" t="s">
        <v>19</v>
      </c>
    </row>
    <row r="42" s="1" customFormat="1" ht="20.55" customHeight="1" spans="1:12">
      <c r="A42" s="8">
        <v>40</v>
      </c>
      <c r="B42" s="31" t="s">
        <v>76</v>
      </c>
      <c r="C42" s="9" t="s">
        <v>14</v>
      </c>
      <c r="D42" s="11" t="s">
        <v>77</v>
      </c>
      <c r="E42" s="21">
        <v>1</v>
      </c>
      <c r="F42" s="10" t="s">
        <v>78</v>
      </c>
      <c r="G42" s="17">
        <v>207</v>
      </c>
      <c r="H42" s="17">
        <f t="shared" si="3"/>
        <v>41.4</v>
      </c>
      <c r="I42" s="20">
        <v>85.8</v>
      </c>
      <c r="J42" s="20">
        <f t="shared" si="4"/>
        <v>42.9</v>
      </c>
      <c r="K42" s="20">
        <f t="shared" si="5"/>
        <v>84.3</v>
      </c>
      <c r="L42" s="16" t="s">
        <v>17</v>
      </c>
    </row>
    <row r="43" s="1" customFormat="1" ht="20.55" customHeight="1" spans="1:12">
      <c r="A43" s="8">
        <v>41</v>
      </c>
      <c r="B43" s="10" t="s">
        <v>76</v>
      </c>
      <c r="C43" s="9" t="s">
        <v>14</v>
      </c>
      <c r="D43" s="11" t="s">
        <v>77</v>
      </c>
      <c r="E43" s="23"/>
      <c r="F43" s="10" t="s">
        <v>79</v>
      </c>
      <c r="G43" s="17">
        <v>190</v>
      </c>
      <c r="H43" s="17">
        <f t="shared" si="3"/>
        <v>38</v>
      </c>
      <c r="I43" s="20">
        <v>0</v>
      </c>
      <c r="J43" s="20">
        <f t="shared" si="4"/>
        <v>0</v>
      </c>
      <c r="K43" s="20">
        <f t="shared" si="5"/>
        <v>38</v>
      </c>
      <c r="L43" s="18" t="s">
        <v>19</v>
      </c>
    </row>
    <row r="44" s="1" customFormat="1" ht="20.55" customHeight="1" spans="1:12">
      <c r="A44" s="8">
        <v>42</v>
      </c>
      <c r="B44" s="10" t="s">
        <v>80</v>
      </c>
      <c r="C44" s="9" t="s">
        <v>14</v>
      </c>
      <c r="D44" s="12" t="s">
        <v>81</v>
      </c>
      <c r="E44" s="22">
        <v>1</v>
      </c>
      <c r="F44" s="10" t="s">
        <v>82</v>
      </c>
      <c r="G44" s="20" t="s">
        <v>83</v>
      </c>
      <c r="H44" s="17">
        <f t="shared" si="3"/>
        <v>33.7</v>
      </c>
      <c r="I44" s="20">
        <v>82.4</v>
      </c>
      <c r="J44" s="20">
        <f t="shared" si="4"/>
        <v>41.2</v>
      </c>
      <c r="K44" s="20">
        <f t="shared" si="5"/>
        <v>74.9</v>
      </c>
      <c r="L44" s="16" t="s">
        <v>17</v>
      </c>
    </row>
    <row r="45" s="1" customFormat="1" ht="20.55" customHeight="1" spans="1:12">
      <c r="A45" s="8">
        <v>43</v>
      </c>
      <c r="B45" s="10" t="s">
        <v>80</v>
      </c>
      <c r="C45" s="9" t="s">
        <v>14</v>
      </c>
      <c r="D45" s="12" t="s">
        <v>81</v>
      </c>
      <c r="E45" s="22"/>
      <c r="F45" s="10" t="s">
        <v>84</v>
      </c>
      <c r="G45" s="20" t="s">
        <v>85</v>
      </c>
      <c r="H45" s="17">
        <f t="shared" si="3"/>
        <v>31.1</v>
      </c>
      <c r="I45" s="20">
        <v>85.6</v>
      </c>
      <c r="J45" s="20">
        <f t="shared" si="4"/>
        <v>42.8</v>
      </c>
      <c r="K45" s="20">
        <f t="shared" si="5"/>
        <v>73.9</v>
      </c>
      <c r="L45" s="18" t="s">
        <v>19</v>
      </c>
    </row>
    <row r="46" s="2" customFormat="1" ht="20.55" customHeight="1" spans="1:12">
      <c r="A46" s="8">
        <v>44</v>
      </c>
      <c r="B46" s="10" t="s">
        <v>80</v>
      </c>
      <c r="C46" s="9" t="s">
        <v>14</v>
      </c>
      <c r="D46" s="10" t="s">
        <v>81</v>
      </c>
      <c r="E46" s="23"/>
      <c r="F46" s="10" t="s">
        <v>86</v>
      </c>
      <c r="G46" s="17" t="s">
        <v>87</v>
      </c>
      <c r="H46" s="17">
        <f t="shared" si="3"/>
        <v>29.2</v>
      </c>
      <c r="I46" s="20">
        <v>82.6</v>
      </c>
      <c r="J46" s="20">
        <f t="shared" si="4"/>
        <v>41.3</v>
      </c>
      <c r="K46" s="20">
        <f t="shared" si="5"/>
        <v>70.5</v>
      </c>
      <c r="L46" s="18" t="s">
        <v>19</v>
      </c>
    </row>
    <row r="47" s="1" customFormat="1" ht="20.55" customHeight="1" spans="1:12">
      <c r="A47" s="8">
        <v>45</v>
      </c>
      <c r="B47" s="10" t="s">
        <v>88</v>
      </c>
      <c r="C47" s="9" t="s">
        <v>14</v>
      </c>
      <c r="D47" s="11" t="s">
        <v>89</v>
      </c>
      <c r="E47" s="22">
        <v>2</v>
      </c>
      <c r="F47" s="10" t="s">
        <v>90</v>
      </c>
      <c r="G47" s="17">
        <v>184</v>
      </c>
      <c r="H47" s="17">
        <f t="shared" si="3"/>
        <v>36.8</v>
      </c>
      <c r="I47" s="20">
        <v>84.2</v>
      </c>
      <c r="J47" s="20">
        <f t="shared" si="4"/>
        <v>42.1</v>
      </c>
      <c r="K47" s="20">
        <f t="shared" si="5"/>
        <v>78.9</v>
      </c>
      <c r="L47" s="16" t="s">
        <v>17</v>
      </c>
    </row>
    <row r="48" s="1" customFormat="1" ht="20.55" customHeight="1" spans="1:12">
      <c r="A48" s="8">
        <v>46</v>
      </c>
      <c r="B48" s="10" t="s">
        <v>88</v>
      </c>
      <c r="C48" s="9" t="s">
        <v>14</v>
      </c>
      <c r="D48" s="11" t="s">
        <v>89</v>
      </c>
      <c r="E48" s="22"/>
      <c r="F48" s="10" t="s">
        <v>91</v>
      </c>
      <c r="G48" s="17">
        <v>184</v>
      </c>
      <c r="H48" s="17">
        <f t="shared" si="3"/>
        <v>36.8</v>
      </c>
      <c r="I48" s="20">
        <v>81.2</v>
      </c>
      <c r="J48" s="20">
        <f t="shared" si="4"/>
        <v>40.6</v>
      </c>
      <c r="K48" s="20">
        <f t="shared" si="5"/>
        <v>77.4</v>
      </c>
      <c r="L48" s="16" t="s">
        <v>17</v>
      </c>
    </row>
    <row r="49" s="1" customFormat="1" ht="20.55" customHeight="1" spans="1:12">
      <c r="A49" s="8">
        <v>47</v>
      </c>
      <c r="B49" s="10" t="s">
        <v>88</v>
      </c>
      <c r="C49" s="9" t="s">
        <v>14</v>
      </c>
      <c r="D49" s="11" t="s">
        <v>89</v>
      </c>
      <c r="E49" s="22"/>
      <c r="F49" s="10" t="s">
        <v>92</v>
      </c>
      <c r="G49" s="20">
        <v>161.5</v>
      </c>
      <c r="H49" s="17">
        <f t="shared" si="3"/>
        <v>32.3</v>
      </c>
      <c r="I49" s="20">
        <v>86.4</v>
      </c>
      <c r="J49" s="20">
        <f t="shared" si="4"/>
        <v>43.2</v>
      </c>
      <c r="K49" s="20">
        <f t="shared" si="5"/>
        <v>75.5</v>
      </c>
      <c r="L49" s="18" t="s">
        <v>19</v>
      </c>
    </row>
    <row r="50" s="1" customFormat="1" ht="20.55" customHeight="1" spans="1:12">
      <c r="A50" s="8">
        <v>48</v>
      </c>
      <c r="B50" s="10" t="s">
        <v>88</v>
      </c>
      <c r="C50" s="9" t="s">
        <v>14</v>
      </c>
      <c r="D50" s="11" t="s">
        <v>89</v>
      </c>
      <c r="E50" s="22"/>
      <c r="F50" s="10" t="s">
        <v>93</v>
      </c>
      <c r="G50" s="17">
        <v>158</v>
      </c>
      <c r="H50" s="17">
        <f t="shared" si="3"/>
        <v>31.6</v>
      </c>
      <c r="I50" s="20">
        <v>83.6</v>
      </c>
      <c r="J50" s="20">
        <f t="shared" si="4"/>
        <v>41.8</v>
      </c>
      <c r="K50" s="20">
        <f t="shared" si="5"/>
        <v>73.4</v>
      </c>
      <c r="L50" s="18" t="s">
        <v>19</v>
      </c>
    </row>
    <row r="51" s="1" customFormat="1" ht="20.55" customHeight="1" spans="1:12">
      <c r="A51" s="8">
        <v>49</v>
      </c>
      <c r="B51" s="10" t="s">
        <v>88</v>
      </c>
      <c r="C51" s="9" t="s">
        <v>14</v>
      </c>
      <c r="D51" s="11" t="s">
        <v>89</v>
      </c>
      <c r="E51" s="22"/>
      <c r="F51" s="10" t="s">
        <v>94</v>
      </c>
      <c r="G51" s="17">
        <v>160</v>
      </c>
      <c r="H51" s="17">
        <f t="shared" si="3"/>
        <v>32</v>
      </c>
      <c r="I51" s="20">
        <v>81.8</v>
      </c>
      <c r="J51" s="20">
        <f t="shared" si="4"/>
        <v>40.9</v>
      </c>
      <c r="K51" s="20">
        <f t="shared" si="5"/>
        <v>72.9</v>
      </c>
      <c r="L51" s="18" t="s">
        <v>19</v>
      </c>
    </row>
    <row r="52" s="1" customFormat="1" ht="20.55" customHeight="1" spans="1:12">
      <c r="A52" s="8">
        <v>50</v>
      </c>
      <c r="B52" s="10" t="s">
        <v>88</v>
      </c>
      <c r="C52" s="9" t="s">
        <v>14</v>
      </c>
      <c r="D52" s="11" t="s">
        <v>89</v>
      </c>
      <c r="E52" s="23"/>
      <c r="F52" s="10" t="s">
        <v>95</v>
      </c>
      <c r="G52" s="20">
        <v>155</v>
      </c>
      <c r="H52" s="17">
        <f t="shared" si="3"/>
        <v>31</v>
      </c>
      <c r="I52" s="20">
        <v>82.8</v>
      </c>
      <c r="J52" s="20">
        <f t="shared" si="4"/>
        <v>41.4</v>
      </c>
      <c r="K52" s="20">
        <f t="shared" si="5"/>
        <v>72.4</v>
      </c>
      <c r="L52" s="18" t="s">
        <v>19</v>
      </c>
    </row>
    <row r="53" s="1" customFormat="1" ht="24" customHeight="1" spans="1:12">
      <c r="A53" s="8">
        <v>51</v>
      </c>
      <c r="B53" s="10" t="s">
        <v>96</v>
      </c>
      <c r="C53" s="9" t="s">
        <v>14</v>
      </c>
      <c r="D53" s="11" t="s">
        <v>97</v>
      </c>
      <c r="E53" s="16">
        <v>1</v>
      </c>
      <c r="F53" s="10" t="s">
        <v>98</v>
      </c>
      <c r="G53" s="10">
        <v>200</v>
      </c>
      <c r="H53" s="20">
        <f t="shared" si="3"/>
        <v>40</v>
      </c>
      <c r="I53" s="20">
        <v>88.12</v>
      </c>
      <c r="J53" s="20">
        <f t="shared" si="4"/>
        <v>44.06</v>
      </c>
      <c r="K53" s="20">
        <f t="shared" si="5"/>
        <v>84.06</v>
      </c>
      <c r="L53" s="16" t="s">
        <v>17</v>
      </c>
    </row>
    <row r="54" s="1" customFormat="1" ht="24" customHeight="1" spans="1:12">
      <c r="A54" s="8">
        <v>52</v>
      </c>
      <c r="B54" s="10" t="s">
        <v>99</v>
      </c>
      <c r="C54" s="9" t="s">
        <v>14</v>
      </c>
      <c r="D54" s="11" t="s">
        <v>100</v>
      </c>
      <c r="E54" s="21">
        <v>1</v>
      </c>
      <c r="F54" s="10" t="s">
        <v>101</v>
      </c>
      <c r="G54" s="10">
        <v>151.5</v>
      </c>
      <c r="H54" s="20">
        <f t="shared" si="3"/>
        <v>30.3</v>
      </c>
      <c r="I54" s="20">
        <v>85.15</v>
      </c>
      <c r="J54" s="20">
        <f t="shared" si="4"/>
        <v>42.575</v>
      </c>
      <c r="K54" s="20">
        <f t="shared" si="5"/>
        <v>72.875</v>
      </c>
      <c r="L54" s="16" t="s">
        <v>17</v>
      </c>
    </row>
    <row r="55" s="1" customFormat="1" ht="24" customHeight="1" spans="1:12">
      <c r="A55" s="8">
        <v>53</v>
      </c>
      <c r="B55" s="10" t="s">
        <v>99</v>
      </c>
      <c r="C55" s="9" t="s">
        <v>14</v>
      </c>
      <c r="D55" s="11" t="s">
        <v>100</v>
      </c>
      <c r="E55" s="24"/>
      <c r="F55" s="10" t="s">
        <v>102</v>
      </c>
      <c r="G55" s="10">
        <v>139</v>
      </c>
      <c r="H55" s="20">
        <f t="shared" si="3"/>
        <v>27.8</v>
      </c>
      <c r="I55" s="20">
        <v>83.5</v>
      </c>
      <c r="J55" s="20">
        <f t="shared" si="4"/>
        <v>41.75</v>
      </c>
      <c r="K55" s="20">
        <f t="shared" si="5"/>
        <v>69.55</v>
      </c>
      <c r="L55" s="27" t="s">
        <v>19</v>
      </c>
    </row>
    <row r="56" s="1" customFormat="1" ht="24" customHeight="1" spans="1:12">
      <c r="A56" s="8">
        <v>54</v>
      </c>
      <c r="B56" s="31" t="s">
        <v>103</v>
      </c>
      <c r="C56" s="9" t="s">
        <v>14</v>
      </c>
      <c r="D56" s="10" t="s">
        <v>104</v>
      </c>
      <c r="E56" s="21">
        <v>2</v>
      </c>
      <c r="F56" s="10" t="s">
        <v>105</v>
      </c>
      <c r="G56" s="10">
        <v>191.5</v>
      </c>
      <c r="H56" s="20">
        <f t="shared" si="3"/>
        <v>38.3</v>
      </c>
      <c r="I56" s="20">
        <v>89.28</v>
      </c>
      <c r="J56" s="20">
        <f t="shared" si="4"/>
        <v>44.64</v>
      </c>
      <c r="K56" s="20">
        <f t="shared" si="5"/>
        <v>82.94</v>
      </c>
      <c r="L56" s="16" t="s">
        <v>17</v>
      </c>
    </row>
    <row r="57" s="1" customFormat="1" ht="24" customHeight="1" spans="1:12">
      <c r="A57" s="8">
        <v>55</v>
      </c>
      <c r="B57" s="10" t="s">
        <v>103</v>
      </c>
      <c r="C57" s="9" t="s">
        <v>14</v>
      </c>
      <c r="D57" s="10" t="s">
        <v>104</v>
      </c>
      <c r="E57" s="22"/>
      <c r="F57" s="10" t="s">
        <v>106</v>
      </c>
      <c r="G57" s="10">
        <v>188</v>
      </c>
      <c r="H57" s="20">
        <f t="shared" si="3"/>
        <v>37.6</v>
      </c>
      <c r="I57" s="20">
        <v>87.62</v>
      </c>
      <c r="J57" s="20">
        <f t="shared" si="4"/>
        <v>43.81</v>
      </c>
      <c r="K57" s="20">
        <f t="shared" si="5"/>
        <v>81.41</v>
      </c>
      <c r="L57" s="16" t="s">
        <v>17</v>
      </c>
    </row>
    <row r="58" s="1" customFormat="1" ht="24" customHeight="1" spans="1:12">
      <c r="A58" s="8">
        <v>56</v>
      </c>
      <c r="B58" s="10" t="s">
        <v>103</v>
      </c>
      <c r="C58" s="9" t="s">
        <v>14</v>
      </c>
      <c r="D58" s="10" t="s">
        <v>104</v>
      </c>
      <c r="E58" s="22"/>
      <c r="F58" s="10" t="s">
        <v>107</v>
      </c>
      <c r="G58" s="10">
        <v>149</v>
      </c>
      <c r="H58" s="20">
        <f t="shared" si="3"/>
        <v>29.8</v>
      </c>
      <c r="I58" s="20">
        <v>87.5</v>
      </c>
      <c r="J58" s="20">
        <f t="shared" si="4"/>
        <v>43.75</v>
      </c>
      <c r="K58" s="20">
        <f t="shared" si="5"/>
        <v>73.55</v>
      </c>
      <c r="L58" s="27" t="s">
        <v>19</v>
      </c>
    </row>
    <row r="59" s="2" customFormat="1" ht="24" customHeight="1" spans="1:12">
      <c r="A59" s="8">
        <v>57</v>
      </c>
      <c r="B59" s="31" t="s">
        <v>103</v>
      </c>
      <c r="C59" s="9" t="s">
        <v>14</v>
      </c>
      <c r="D59" s="10" t="s">
        <v>104</v>
      </c>
      <c r="E59" s="23"/>
      <c r="F59" s="10" t="s">
        <v>108</v>
      </c>
      <c r="G59" s="10">
        <v>129</v>
      </c>
      <c r="H59" s="20">
        <f t="shared" si="3"/>
        <v>25.8</v>
      </c>
      <c r="I59" s="20">
        <v>85.12</v>
      </c>
      <c r="J59" s="20">
        <f t="shared" si="4"/>
        <v>42.56</v>
      </c>
      <c r="K59" s="20">
        <f t="shared" si="5"/>
        <v>68.36</v>
      </c>
      <c r="L59" s="10" t="s">
        <v>19</v>
      </c>
    </row>
    <row r="60" s="1" customFormat="1" ht="24" customHeight="1" spans="1:12">
      <c r="A60" s="8">
        <v>58</v>
      </c>
      <c r="B60" s="10" t="s">
        <v>109</v>
      </c>
      <c r="C60" s="9" t="s">
        <v>14</v>
      </c>
      <c r="D60" s="11" t="s">
        <v>110</v>
      </c>
      <c r="E60" s="21">
        <v>2</v>
      </c>
      <c r="F60" s="10" t="s">
        <v>111</v>
      </c>
      <c r="G60" s="10">
        <v>198.5</v>
      </c>
      <c r="H60" s="20">
        <f t="shared" si="3"/>
        <v>39.7</v>
      </c>
      <c r="I60" s="20">
        <v>89.62</v>
      </c>
      <c r="J60" s="20">
        <f t="shared" si="4"/>
        <v>44.81</v>
      </c>
      <c r="K60" s="20">
        <f t="shared" si="5"/>
        <v>84.51</v>
      </c>
      <c r="L60" s="16" t="s">
        <v>17</v>
      </c>
    </row>
    <row r="61" s="1" customFormat="1" ht="24" customHeight="1" spans="1:12">
      <c r="A61" s="8">
        <v>59</v>
      </c>
      <c r="B61" s="10" t="s">
        <v>109</v>
      </c>
      <c r="C61" s="9" t="s">
        <v>14</v>
      </c>
      <c r="D61" s="11" t="s">
        <v>110</v>
      </c>
      <c r="E61" s="22"/>
      <c r="F61" s="10" t="s">
        <v>112</v>
      </c>
      <c r="G61" s="10">
        <v>192.5</v>
      </c>
      <c r="H61" s="20">
        <f t="shared" si="3"/>
        <v>38.5</v>
      </c>
      <c r="I61" s="20">
        <v>90.67</v>
      </c>
      <c r="J61" s="20">
        <f t="shared" si="4"/>
        <v>45.335</v>
      </c>
      <c r="K61" s="20">
        <f t="shared" si="5"/>
        <v>83.835</v>
      </c>
      <c r="L61" s="16" t="s">
        <v>17</v>
      </c>
    </row>
    <row r="62" s="1" customFormat="1" ht="24" customHeight="1" spans="1:12">
      <c r="A62" s="8">
        <v>60</v>
      </c>
      <c r="B62" s="10" t="s">
        <v>109</v>
      </c>
      <c r="C62" s="9" t="s">
        <v>14</v>
      </c>
      <c r="D62" s="11" t="s">
        <v>110</v>
      </c>
      <c r="E62" s="22"/>
      <c r="F62" s="10" t="s">
        <v>113</v>
      </c>
      <c r="G62" s="10">
        <v>185.5</v>
      </c>
      <c r="H62" s="20">
        <f t="shared" si="3"/>
        <v>37.1</v>
      </c>
      <c r="I62" s="20">
        <v>89.83</v>
      </c>
      <c r="J62" s="20">
        <f t="shared" si="4"/>
        <v>44.915</v>
      </c>
      <c r="K62" s="20">
        <f t="shared" si="5"/>
        <v>82.015</v>
      </c>
      <c r="L62" s="27" t="s">
        <v>19</v>
      </c>
    </row>
    <row r="63" s="1" customFormat="1" ht="24" customHeight="1" spans="1:12">
      <c r="A63" s="8">
        <v>61</v>
      </c>
      <c r="B63" s="10" t="s">
        <v>109</v>
      </c>
      <c r="C63" s="9" t="s">
        <v>14</v>
      </c>
      <c r="D63" s="11" t="s">
        <v>110</v>
      </c>
      <c r="E63" s="22"/>
      <c r="F63" s="10" t="s">
        <v>114</v>
      </c>
      <c r="G63" s="10">
        <v>191</v>
      </c>
      <c r="H63" s="20">
        <f t="shared" si="3"/>
        <v>38.2</v>
      </c>
      <c r="I63" s="20">
        <v>86.05</v>
      </c>
      <c r="J63" s="20">
        <f t="shared" si="4"/>
        <v>43.025</v>
      </c>
      <c r="K63" s="20">
        <f t="shared" si="5"/>
        <v>81.225</v>
      </c>
      <c r="L63" s="27" t="s">
        <v>19</v>
      </c>
    </row>
    <row r="64" s="1" customFormat="1" ht="24" customHeight="1" spans="1:12">
      <c r="A64" s="8">
        <v>62</v>
      </c>
      <c r="B64" s="10" t="s">
        <v>109</v>
      </c>
      <c r="C64" s="9" t="s">
        <v>14</v>
      </c>
      <c r="D64" s="11" t="s">
        <v>110</v>
      </c>
      <c r="E64" s="22"/>
      <c r="F64" s="10" t="s">
        <v>115</v>
      </c>
      <c r="G64" s="10">
        <v>190</v>
      </c>
      <c r="H64" s="20">
        <f t="shared" si="3"/>
        <v>38</v>
      </c>
      <c r="I64" s="20">
        <v>85.48</v>
      </c>
      <c r="J64" s="20">
        <f t="shared" si="4"/>
        <v>42.74</v>
      </c>
      <c r="K64" s="20">
        <f t="shared" si="5"/>
        <v>80.74</v>
      </c>
      <c r="L64" s="27" t="s">
        <v>19</v>
      </c>
    </row>
    <row r="65" s="1" customFormat="1" ht="24" customHeight="1" spans="1:12">
      <c r="A65" s="8">
        <v>63</v>
      </c>
      <c r="B65" s="10" t="s">
        <v>109</v>
      </c>
      <c r="C65" s="9" t="s">
        <v>14</v>
      </c>
      <c r="D65" s="11" t="s">
        <v>110</v>
      </c>
      <c r="E65" s="23"/>
      <c r="F65" s="10" t="s">
        <v>116</v>
      </c>
      <c r="G65" s="10">
        <v>187.5</v>
      </c>
      <c r="H65" s="20">
        <f t="shared" si="3"/>
        <v>37.5</v>
      </c>
      <c r="I65" s="20">
        <v>81.43</v>
      </c>
      <c r="J65" s="20">
        <f t="shared" si="4"/>
        <v>40.715</v>
      </c>
      <c r="K65" s="20">
        <f t="shared" si="5"/>
        <v>78.215</v>
      </c>
      <c r="L65" s="27" t="s">
        <v>19</v>
      </c>
    </row>
    <row r="66" s="1" customFormat="1" ht="24" customHeight="1" spans="1:12">
      <c r="A66" s="8">
        <v>64</v>
      </c>
      <c r="B66" s="31" t="s">
        <v>117</v>
      </c>
      <c r="C66" s="9" t="s">
        <v>14</v>
      </c>
      <c r="D66" s="10" t="s">
        <v>118</v>
      </c>
      <c r="E66" s="21">
        <v>2</v>
      </c>
      <c r="F66" s="10" t="s">
        <v>119</v>
      </c>
      <c r="G66" s="10">
        <v>187.5</v>
      </c>
      <c r="H66" s="20">
        <f t="shared" si="3"/>
        <v>37.5</v>
      </c>
      <c r="I66" s="20">
        <v>88.25</v>
      </c>
      <c r="J66" s="20">
        <f t="shared" si="4"/>
        <v>44.125</v>
      </c>
      <c r="K66" s="20">
        <f t="shared" si="5"/>
        <v>81.625</v>
      </c>
      <c r="L66" s="16" t="s">
        <v>17</v>
      </c>
    </row>
    <row r="67" s="1" customFormat="1" ht="24" customHeight="1" spans="1:12">
      <c r="A67" s="8">
        <v>65</v>
      </c>
      <c r="B67" s="10" t="s">
        <v>117</v>
      </c>
      <c r="C67" s="9" t="s">
        <v>14</v>
      </c>
      <c r="D67" s="10" t="s">
        <v>118</v>
      </c>
      <c r="E67" s="24"/>
      <c r="F67" s="10" t="s">
        <v>120</v>
      </c>
      <c r="G67" s="10">
        <v>140.5</v>
      </c>
      <c r="H67" s="20">
        <f t="shared" ref="H67" si="6">G67*0.2</f>
        <v>28.1</v>
      </c>
      <c r="I67" s="20">
        <v>88.7</v>
      </c>
      <c r="J67" s="20">
        <f t="shared" ref="J67" si="7">I67*0.5</f>
        <v>44.35</v>
      </c>
      <c r="K67" s="20">
        <f t="shared" si="5"/>
        <v>72.45</v>
      </c>
      <c r="L67" s="16" t="s">
        <v>17</v>
      </c>
    </row>
    <row r="68" s="1" customFormat="1" ht="25.05" customHeight="1" spans="1:12">
      <c r="A68" s="8">
        <v>66</v>
      </c>
      <c r="B68" s="10" t="s">
        <v>121</v>
      </c>
      <c r="C68" s="9" t="s">
        <v>14</v>
      </c>
      <c r="D68" s="11" t="s">
        <v>122</v>
      </c>
      <c r="E68" s="22">
        <v>2</v>
      </c>
      <c r="F68" s="10" t="s">
        <v>123</v>
      </c>
      <c r="G68" s="10">
        <v>221.5</v>
      </c>
      <c r="H68" s="17">
        <f t="shared" ref="H68:H73" si="8">G68*0.16</f>
        <v>35.44</v>
      </c>
      <c r="I68" s="20">
        <v>90</v>
      </c>
      <c r="J68" s="20">
        <f t="shared" ref="J68:J73" si="9">I68*0.6</f>
        <v>54</v>
      </c>
      <c r="K68" s="20">
        <f t="shared" ref="K68:K73" si="10">G68*(40/250)+I68*(60/100)</f>
        <v>89.44</v>
      </c>
      <c r="L68" s="16" t="s">
        <v>17</v>
      </c>
    </row>
    <row r="69" s="1" customFormat="1" ht="25.05" customHeight="1" spans="1:12">
      <c r="A69" s="8">
        <v>67</v>
      </c>
      <c r="B69" s="10" t="s">
        <v>121</v>
      </c>
      <c r="C69" s="9" t="s">
        <v>14</v>
      </c>
      <c r="D69" s="11" t="s">
        <v>122</v>
      </c>
      <c r="E69" s="22"/>
      <c r="F69" s="10" t="s">
        <v>124</v>
      </c>
      <c r="G69" s="10">
        <v>225</v>
      </c>
      <c r="H69" s="17">
        <f t="shared" si="8"/>
        <v>36</v>
      </c>
      <c r="I69" s="20">
        <v>87.33</v>
      </c>
      <c r="J69" s="20">
        <f t="shared" si="9"/>
        <v>52.398</v>
      </c>
      <c r="K69" s="20">
        <f t="shared" si="10"/>
        <v>88.398</v>
      </c>
      <c r="L69" s="16" t="s">
        <v>17</v>
      </c>
    </row>
    <row r="70" s="1" customFormat="1" ht="25.05" customHeight="1" spans="1:12">
      <c r="A70" s="8">
        <v>68</v>
      </c>
      <c r="B70" s="10" t="s">
        <v>121</v>
      </c>
      <c r="C70" s="9" t="s">
        <v>14</v>
      </c>
      <c r="D70" s="11" t="s">
        <v>122</v>
      </c>
      <c r="E70" s="22"/>
      <c r="F70" s="10" t="s">
        <v>125</v>
      </c>
      <c r="G70" s="10">
        <v>214.5</v>
      </c>
      <c r="H70" s="17">
        <f t="shared" si="8"/>
        <v>34.32</v>
      </c>
      <c r="I70" s="20">
        <v>88.33</v>
      </c>
      <c r="J70" s="20">
        <f t="shared" si="9"/>
        <v>52.998</v>
      </c>
      <c r="K70" s="20">
        <f t="shared" si="10"/>
        <v>87.318</v>
      </c>
      <c r="L70" s="16" t="s">
        <v>19</v>
      </c>
    </row>
    <row r="71" s="1" customFormat="1" ht="25.05" customHeight="1" spans="1:12">
      <c r="A71" s="8">
        <v>69</v>
      </c>
      <c r="B71" s="10" t="s">
        <v>121</v>
      </c>
      <c r="C71" s="9" t="s">
        <v>14</v>
      </c>
      <c r="D71" s="11" t="s">
        <v>122</v>
      </c>
      <c r="E71" s="22"/>
      <c r="F71" s="10" t="s">
        <v>126</v>
      </c>
      <c r="G71" s="10">
        <v>213.5</v>
      </c>
      <c r="H71" s="17">
        <f t="shared" si="8"/>
        <v>34.16</v>
      </c>
      <c r="I71" s="20">
        <v>88</v>
      </c>
      <c r="J71" s="20">
        <f t="shared" si="9"/>
        <v>52.8</v>
      </c>
      <c r="K71" s="20">
        <f t="shared" si="10"/>
        <v>86.96</v>
      </c>
      <c r="L71" s="16" t="s">
        <v>19</v>
      </c>
    </row>
    <row r="72" s="1" customFormat="1" ht="25.05" customHeight="1" spans="1:12">
      <c r="A72" s="8">
        <v>70</v>
      </c>
      <c r="B72" s="10" t="s">
        <v>121</v>
      </c>
      <c r="C72" s="9" t="s">
        <v>14</v>
      </c>
      <c r="D72" s="11" t="s">
        <v>122</v>
      </c>
      <c r="E72" s="22"/>
      <c r="F72" s="10" t="s">
        <v>127</v>
      </c>
      <c r="G72" s="10">
        <v>216</v>
      </c>
      <c r="H72" s="17">
        <f t="shared" si="8"/>
        <v>34.56</v>
      </c>
      <c r="I72" s="20">
        <v>86</v>
      </c>
      <c r="J72" s="20">
        <f t="shared" si="9"/>
        <v>51.6</v>
      </c>
      <c r="K72" s="20">
        <f t="shared" si="10"/>
        <v>86.16</v>
      </c>
      <c r="L72" s="16" t="s">
        <v>19</v>
      </c>
    </row>
    <row r="73" s="1" customFormat="1" ht="25.05" customHeight="1" spans="1:12">
      <c r="A73" s="8">
        <v>71</v>
      </c>
      <c r="B73" s="10" t="s">
        <v>121</v>
      </c>
      <c r="C73" s="9" t="s">
        <v>14</v>
      </c>
      <c r="D73" s="11" t="s">
        <v>122</v>
      </c>
      <c r="E73" s="23"/>
      <c r="F73" s="10" t="s">
        <v>128</v>
      </c>
      <c r="G73" s="10">
        <v>213</v>
      </c>
      <c r="H73" s="17">
        <f t="shared" si="8"/>
        <v>34.08</v>
      </c>
      <c r="I73" s="20">
        <v>85</v>
      </c>
      <c r="J73" s="20">
        <f t="shared" si="9"/>
        <v>51</v>
      </c>
      <c r="K73" s="20">
        <f t="shared" si="10"/>
        <v>85.08</v>
      </c>
      <c r="L73" s="16" t="s">
        <v>19</v>
      </c>
    </row>
    <row r="74" s="1" customFormat="1" ht="25.05" customHeight="1" spans="1:12">
      <c r="A74" s="8">
        <v>72</v>
      </c>
      <c r="B74" s="10" t="s">
        <v>129</v>
      </c>
      <c r="C74" s="9" t="s">
        <v>130</v>
      </c>
      <c r="D74" s="11" t="s">
        <v>131</v>
      </c>
      <c r="E74" s="16">
        <v>2</v>
      </c>
      <c r="F74" s="10" t="s">
        <v>132</v>
      </c>
      <c r="G74" s="10">
        <v>151.5</v>
      </c>
      <c r="H74" s="17">
        <f t="shared" ref="H74:H88" si="11">G74*0.2</f>
        <v>30.3</v>
      </c>
      <c r="I74" s="8">
        <v>88.67</v>
      </c>
      <c r="J74" s="20">
        <f t="shared" ref="J74:J88" si="12">I74*0.5</f>
        <v>44.335</v>
      </c>
      <c r="K74" s="20">
        <f t="shared" ref="K74:K88" si="13">G74*(50/250)+I74*(50/100)</f>
        <v>74.635</v>
      </c>
      <c r="L74" s="16" t="s">
        <v>17</v>
      </c>
    </row>
    <row r="75" s="1" customFormat="1" ht="25.05" customHeight="1" spans="1:12">
      <c r="A75" s="8">
        <v>73</v>
      </c>
      <c r="B75" s="10" t="s">
        <v>129</v>
      </c>
      <c r="C75" s="9" t="s">
        <v>130</v>
      </c>
      <c r="D75" s="11" t="s">
        <v>131</v>
      </c>
      <c r="E75" s="16"/>
      <c r="F75" s="10" t="s">
        <v>133</v>
      </c>
      <c r="G75" s="10">
        <v>140.5</v>
      </c>
      <c r="H75" s="17">
        <f t="shared" si="11"/>
        <v>28.1</v>
      </c>
      <c r="I75" s="8">
        <v>86.67</v>
      </c>
      <c r="J75" s="20">
        <f t="shared" si="12"/>
        <v>43.335</v>
      </c>
      <c r="K75" s="20">
        <f t="shared" si="13"/>
        <v>71.435</v>
      </c>
      <c r="L75" s="16" t="s">
        <v>17</v>
      </c>
    </row>
    <row r="76" s="1" customFormat="1" ht="25.05" customHeight="1" spans="1:12">
      <c r="A76" s="8">
        <v>74</v>
      </c>
      <c r="B76" s="10" t="s">
        <v>129</v>
      </c>
      <c r="C76" s="9" t="s">
        <v>130</v>
      </c>
      <c r="D76" s="11" t="s">
        <v>131</v>
      </c>
      <c r="E76" s="16"/>
      <c r="F76" s="10" t="s">
        <v>134</v>
      </c>
      <c r="G76" s="10">
        <v>134</v>
      </c>
      <c r="H76" s="17">
        <f t="shared" si="11"/>
        <v>26.8</v>
      </c>
      <c r="I76" s="8">
        <v>87.33</v>
      </c>
      <c r="J76" s="20">
        <f t="shared" si="12"/>
        <v>43.665</v>
      </c>
      <c r="K76" s="20">
        <f t="shared" si="13"/>
        <v>70.465</v>
      </c>
      <c r="L76" s="16" t="s">
        <v>19</v>
      </c>
    </row>
    <row r="77" s="1" customFormat="1" ht="25.05" customHeight="1" spans="1:12">
      <c r="A77" s="8">
        <v>75</v>
      </c>
      <c r="B77" s="10" t="s">
        <v>129</v>
      </c>
      <c r="C77" s="9" t="s">
        <v>130</v>
      </c>
      <c r="D77" s="11" t="s">
        <v>131</v>
      </c>
      <c r="E77" s="16"/>
      <c r="F77" s="10" t="s">
        <v>135</v>
      </c>
      <c r="G77" s="10">
        <v>136</v>
      </c>
      <c r="H77" s="17">
        <f t="shared" si="11"/>
        <v>27.2</v>
      </c>
      <c r="I77" s="8">
        <v>84</v>
      </c>
      <c r="J77" s="20">
        <f t="shared" si="12"/>
        <v>42</v>
      </c>
      <c r="K77" s="20">
        <f t="shared" si="13"/>
        <v>69.2</v>
      </c>
      <c r="L77" s="16" t="s">
        <v>19</v>
      </c>
    </row>
    <row r="78" s="1" customFormat="1" ht="25.05" customHeight="1" spans="1:12">
      <c r="A78" s="8">
        <v>76</v>
      </c>
      <c r="B78" s="10" t="s">
        <v>129</v>
      </c>
      <c r="C78" s="9" t="s">
        <v>130</v>
      </c>
      <c r="D78" s="11" t="s">
        <v>131</v>
      </c>
      <c r="E78" s="16"/>
      <c r="F78" s="10" t="s">
        <v>136</v>
      </c>
      <c r="G78" s="10">
        <v>129.5</v>
      </c>
      <c r="H78" s="17">
        <f t="shared" si="11"/>
        <v>25.9</v>
      </c>
      <c r="I78" s="8">
        <v>81.33</v>
      </c>
      <c r="J78" s="20">
        <f t="shared" si="12"/>
        <v>40.665</v>
      </c>
      <c r="K78" s="20">
        <f t="shared" si="13"/>
        <v>66.565</v>
      </c>
      <c r="L78" s="16" t="s">
        <v>19</v>
      </c>
    </row>
    <row r="79" s="1" customFormat="1" ht="25.05" customHeight="1" spans="1:12">
      <c r="A79" s="8">
        <v>77</v>
      </c>
      <c r="B79" s="10" t="s">
        <v>137</v>
      </c>
      <c r="C79" s="9" t="s">
        <v>130</v>
      </c>
      <c r="D79" s="11" t="s">
        <v>138</v>
      </c>
      <c r="E79" s="16">
        <v>2</v>
      </c>
      <c r="F79" s="10" t="s">
        <v>139</v>
      </c>
      <c r="G79" s="10">
        <v>193.5</v>
      </c>
      <c r="H79" s="17">
        <f t="shared" si="11"/>
        <v>38.7</v>
      </c>
      <c r="I79" s="8">
        <v>88.67</v>
      </c>
      <c r="J79" s="20">
        <f t="shared" si="12"/>
        <v>44.335</v>
      </c>
      <c r="K79" s="20">
        <f t="shared" si="13"/>
        <v>83.035</v>
      </c>
      <c r="L79" s="16" t="s">
        <v>17</v>
      </c>
    </row>
    <row r="80" s="1" customFormat="1" ht="25.05" customHeight="1" spans="1:12">
      <c r="A80" s="8">
        <v>78</v>
      </c>
      <c r="B80" s="10" t="s">
        <v>137</v>
      </c>
      <c r="C80" s="9" t="s">
        <v>130</v>
      </c>
      <c r="D80" s="11" t="s">
        <v>138</v>
      </c>
      <c r="E80" s="16"/>
      <c r="F80" s="10" t="s">
        <v>140</v>
      </c>
      <c r="G80" s="10">
        <v>184</v>
      </c>
      <c r="H80" s="17">
        <f t="shared" si="11"/>
        <v>36.8</v>
      </c>
      <c r="I80" s="8">
        <v>92</v>
      </c>
      <c r="J80" s="20">
        <f t="shared" si="12"/>
        <v>46</v>
      </c>
      <c r="K80" s="20">
        <f t="shared" si="13"/>
        <v>82.8</v>
      </c>
      <c r="L80" s="16" t="s">
        <v>17</v>
      </c>
    </row>
    <row r="81" s="1" customFormat="1" ht="25.05" customHeight="1" spans="1:12">
      <c r="A81" s="8">
        <v>79</v>
      </c>
      <c r="B81" s="10" t="s">
        <v>137</v>
      </c>
      <c r="C81" s="9" t="s">
        <v>130</v>
      </c>
      <c r="D81" s="11" t="s">
        <v>138</v>
      </c>
      <c r="E81" s="16"/>
      <c r="F81" s="10" t="s">
        <v>141</v>
      </c>
      <c r="G81" s="10">
        <v>183</v>
      </c>
      <c r="H81" s="17">
        <f t="shared" si="11"/>
        <v>36.6</v>
      </c>
      <c r="I81" s="8">
        <v>84.67</v>
      </c>
      <c r="J81" s="20">
        <f t="shared" si="12"/>
        <v>42.335</v>
      </c>
      <c r="K81" s="20">
        <f t="shared" si="13"/>
        <v>78.935</v>
      </c>
      <c r="L81" s="16" t="s">
        <v>19</v>
      </c>
    </row>
    <row r="82" s="1" customFormat="1" ht="25.05" customHeight="1" spans="1:12">
      <c r="A82" s="8">
        <v>80</v>
      </c>
      <c r="B82" s="10" t="s">
        <v>137</v>
      </c>
      <c r="C82" s="9" t="s">
        <v>130</v>
      </c>
      <c r="D82" s="11" t="s">
        <v>138</v>
      </c>
      <c r="E82" s="16"/>
      <c r="F82" s="10" t="s">
        <v>142</v>
      </c>
      <c r="G82" s="10">
        <v>175</v>
      </c>
      <c r="H82" s="17">
        <f t="shared" si="11"/>
        <v>35</v>
      </c>
      <c r="I82" s="8">
        <v>86.67</v>
      </c>
      <c r="J82" s="20">
        <f t="shared" si="12"/>
        <v>43.335</v>
      </c>
      <c r="K82" s="20">
        <f t="shared" si="13"/>
        <v>78.335</v>
      </c>
      <c r="L82" s="16" t="s">
        <v>19</v>
      </c>
    </row>
    <row r="83" s="1" customFormat="1" ht="25.05" customHeight="1" spans="1:12">
      <c r="A83" s="8">
        <v>81</v>
      </c>
      <c r="B83" s="31" t="s">
        <v>137</v>
      </c>
      <c r="C83" s="9" t="s">
        <v>130</v>
      </c>
      <c r="D83" s="11" t="s">
        <v>138</v>
      </c>
      <c r="E83" s="16"/>
      <c r="F83" s="10" t="s">
        <v>143</v>
      </c>
      <c r="G83" s="10">
        <v>164.5</v>
      </c>
      <c r="H83" s="17">
        <f t="shared" si="11"/>
        <v>32.9</v>
      </c>
      <c r="I83" s="8">
        <v>84.67</v>
      </c>
      <c r="J83" s="20">
        <f t="shared" si="12"/>
        <v>42.335</v>
      </c>
      <c r="K83" s="20">
        <f t="shared" si="13"/>
        <v>75.235</v>
      </c>
      <c r="L83" s="16" t="s">
        <v>19</v>
      </c>
    </row>
    <row r="84" s="1" customFormat="1" ht="25.05" customHeight="1" spans="1:12">
      <c r="A84" s="8">
        <v>82</v>
      </c>
      <c r="B84" s="10" t="s">
        <v>137</v>
      </c>
      <c r="C84" s="9" t="s">
        <v>130</v>
      </c>
      <c r="D84" s="11" t="s">
        <v>138</v>
      </c>
      <c r="E84" s="16"/>
      <c r="F84" s="10" t="s">
        <v>144</v>
      </c>
      <c r="G84" s="10">
        <v>156</v>
      </c>
      <c r="H84" s="17">
        <f t="shared" si="11"/>
        <v>31.2</v>
      </c>
      <c r="I84" s="8">
        <v>83.33</v>
      </c>
      <c r="J84" s="20">
        <f t="shared" si="12"/>
        <v>41.665</v>
      </c>
      <c r="K84" s="20">
        <f t="shared" si="13"/>
        <v>72.865</v>
      </c>
      <c r="L84" s="16" t="s">
        <v>19</v>
      </c>
    </row>
    <row r="85" s="1" customFormat="1" ht="20.55" customHeight="1" spans="1:12">
      <c r="A85" s="8">
        <v>83</v>
      </c>
      <c r="B85" s="10" t="s">
        <v>145</v>
      </c>
      <c r="C85" s="9" t="s">
        <v>130</v>
      </c>
      <c r="D85" s="11" t="s">
        <v>146</v>
      </c>
      <c r="E85" s="16">
        <v>1</v>
      </c>
      <c r="F85" s="10" t="s">
        <v>147</v>
      </c>
      <c r="G85" s="17">
        <v>147.5</v>
      </c>
      <c r="H85" s="17">
        <f t="shared" si="11"/>
        <v>29.5</v>
      </c>
      <c r="I85" s="20">
        <v>86</v>
      </c>
      <c r="J85" s="20">
        <f t="shared" si="12"/>
        <v>43</v>
      </c>
      <c r="K85" s="20">
        <f t="shared" si="13"/>
        <v>72.5</v>
      </c>
      <c r="L85" s="16" t="s">
        <v>17</v>
      </c>
    </row>
    <row r="86" s="1" customFormat="1" ht="20.55" customHeight="1" spans="1:12">
      <c r="A86" s="8">
        <v>84</v>
      </c>
      <c r="B86" s="10" t="s">
        <v>148</v>
      </c>
      <c r="C86" s="9" t="s">
        <v>130</v>
      </c>
      <c r="D86" s="11" t="s">
        <v>149</v>
      </c>
      <c r="E86" s="29">
        <v>1</v>
      </c>
      <c r="F86" s="10" t="s">
        <v>150</v>
      </c>
      <c r="G86" s="17">
        <v>197</v>
      </c>
      <c r="H86" s="17">
        <f t="shared" si="11"/>
        <v>39.4</v>
      </c>
      <c r="I86" s="20">
        <v>83.6</v>
      </c>
      <c r="J86" s="20">
        <f t="shared" si="12"/>
        <v>41.8</v>
      </c>
      <c r="K86" s="20">
        <f t="shared" si="13"/>
        <v>81.2</v>
      </c>
      <c r="L86" s="16" t="s">
        <v>17</v>
      </c>
    </row>
    <row r="87" s="1" customFormat="1" ht="20.55" customHeight="1" spans="1:12">
      <c r="A87" s="8">
        <v>85</v>
      </c>
      <c r="B87" s="10" t="s">
        <v>148</v>
      </c>
      <c r="C87" s="9" t="s">
        <v>130</v>
      </c>
      <c r="D87" s="11" t="s">
        <v>149</v>
      </c>
      <c r="E87" s="29"/>
      <c r="F87" s="10" t="s">
        <v>151</v>
      </c>
      <c r="G87" s="17">
        <v>164</v>
      </c>
      <c r="H87" s="17">
        <f t="shared" si="11"/>
        <v>32.8</v>
      </c>
      <c r="I87" s="20">
        <v>85.2</v>
      </c>
      <c r="J87" s="20">
        <f t="shared" si="12"/>
        <v>42.6</v>
      </c>
      <c r="K87" s="20">
        <f t="shared" si="13"/>
        <v>75.4</v>
      </c>
      <c r="L87" s="18" t="s">
        <v>19</v>
      </c>
    </row>
    <row r="88" s="2" customFormat="1" ht="20.55" customHeight="1" spans="1:12">
      <c r="A88" s="8">
        <v>86</v>
      </c>
      <c r="B88" s="31" t="s">
        <v>148</v>
      </c>
      <c r="C88" s="9" t="s">
        <v>130</v>
      </c>
      <c r="D88" s="11" t="s">
        <v>149</v>
      </c>
      <c r="E88" s="29"/>
      <c r="F88" s="10" t="s">
        <v>152</v>
      </c>
      <c r="G88" s="17">
        <v>154.5</v>
      </c>
      <c r="H88" s="17">
        <f t="shared" si="11"/>
        <v>30.9</v>
      </c>
      <c r="I88" s="20">
        <v>80.6</v>
      </c>
      <c r="J88" s="20">
        <f t="shared" si="12"/>
        <v>40.3</v>
      </c>
      <c r="K88" s="20">
        <f t="shared" si="13"/>
        <v>71.2</v>
      </c>
      <c r="L88" s="18" t="s">
        <v>19</v>
      </c>
    </row>
  </sheetData>
  <sheetProtection sheet="1" formatCells="0" formatColumns="0" formatRows="0" insertRows="0" insertColumns="0" insertHyperlinks="0" deleteColumns="0" deleteRows="0" sort="0" autoFilter="0" pivotTables="0" objects="1"/>
  <autoFilter xmlns:etc="http://www.wps.cn/officeDocument/2017/etCustomData" ref="A2:L88" etc:filterBottomFollowUsedRange="0">
    <extLst/>
  </autoFilter>
  <mergeCells count="21">
    <mergeCell ref="A1:L1"/>
    <mergeCell ref="E3:E5"/>
    <mergeCell ref="E6:E8"/>
    <mergeCell ref="E9:E14"/>
    <mergeCell ref="E15:E17"/>
    <mergeCell ref="E18:E23"/>
    <mergeCell ref="E24:E26"/>
    <mergeCell ref="E27:E29"/>
    <mergeCell ref="E30:E35"/>
    <mergeCell ref="E36:E41"/>
    <mergeCell ref="E42:E43"/>
    <mergeCell ref="E44:E46"/>
    <mergeCell ref="E47:E52"/>
    <mergeCell ref="E54:E55"/>
    <mergeCell ref="E56:E59"/>
    <mergeCell ref="E60:E65"/>
    <mergeCell ref="E66:E67"/>
    <mergeCell ref="E68:E73"/>
    <mergeCell ref="E74:E78"/>
    <mergeCell ref="E79:E84"/>
    <mergeCell ref="E86:E88"/>
  </mergeCells>
  <conditionalFormatting sqref="F3">
    <cfRule type="duplicateValues" dxfId="0" priority="26"/>
  </conditionalFormatting>
  <conditionalFormatting sqref="F4">
    <cfRule type="duplicateValues" dxfId="0" priority="24"/>
  </conditionalFormatting>
  <conditionalFormatting sqref="F5">
    <cfRule type="duplicateValues" dxfId="0" priority="25"/>
  </conditionalFormatting>
  <conditionalFormatting sqref="F68">
    <cfRule type="duplicateValues" dxfId="0" priority="22"/>
  </conditionalFormatting>
  <conditionalFormatting sqref="F69">
    <cfRule type="duplicateValues" dxfId="0" priority="23"/>
  </conditionalFormatting>
  <conditionalFormatting sqref="F70">
    <cfRule type="duplicateValues" dxfId="0" priority="20"/>
  </conditionalFormatting>
  <conditionalFormatting sqref="F71">
    <cfRule type="duplicateValues" dxfId="0" priority="19"/>
  </conditionalFormatting>
  <conditionalFormatting sqref="F72">
    <cfRule type="duplicateValues" dxfId="0" priority="21"/>
  </conditionalFormatting>
  <conditionalFormatting sqref="F73">
    <cfRule type="duplicateValues" dxfId="0" priority="18"/>
  </conditionalFormatting>
  <conditionalFormatting sqref="F87">
    <cfRule type="duplicateValues" dxfId="0" priority="6"/>
  </conditionalFormatting>
  <conditionalFormatting sqref="F27:F35">
    <cfRule type="duplicateValues" dxfId="0" priority="2"/>
  </conditionalFormatting>
  <conditionalFormatting sqref="F2 F89:F1048576 F15:F23 F74:F84">
    <cfRule type="duplicateValues" dxfId="0" priority="37"/>
  </conditionalFormatting>
  <conditionalFormatting sqref="F6:F14 F36:F41">
    <cfRule type="duplicateValues" dxfId="0" priority="8"/>
  </conditionalFormatting>
  <conditionalFormatting sqref="F15:F17 F74:F84">
    <cfRule type="duplicateValues" dxfId="0" priority="36"/>
  </conditionalFormatting>
  <conditionalFormatting sqref="F24:F26 F53:F55 F66:F67">
    <cfRule type="duplicateValues" dxfId="1" priority="1"/>
  </conditionalFormatting>
  <conditionalFormatting sqref="F27:F35 F56:F65">
    <cfRule type="duplicateValues" dxfId="0" priority="3"/>
  </conditionalFormatting>
  <conditionalFormatting sqref="F36 F41 F38:F39">
    <cfRule type="duplicateValues" dxfId="0" priority="7"/>
  </conditionalFormatting>
  <conditionalFormatting sqref="F42:F52 F85">
    <cfRule type="duplicateValues" dxfId="1" priority="4"/>
  </conditionalFormatting>
  <conditionalFormatting sqref="F86 F88">
    <cfRule type="duplicateValues" dxfId="0" priority="5"/>
  </conditionalFormatting>
  <pageMargins left="0.751388888888889" right="0.751388888888889" top="0.61" bottom="0.53" header="0.35" footer="0.3"/>
  <pageSetup paperSize="9" scale="9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熊猫</cp:lastModifiedBy>
  <dcterms:created xsi:type="dcterms:W3CDTF">2025-07-11T03:28:00Z</dcterms:created>
  <cp:lastPrinted>2025-07-21T01:15:00Z</cp:lastPrinted>
  <dcterms:modified xsi:type="dcterms:W3CDTF">2025-07-22T01:08:11Z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25ED826FA01E4815B396E3541C936B54_13</vt:lpwstr>
  </property>
  <property fmtid="{D5CDD505-2E9C-101B-9397-08002B2CF9AE}" pid="3" name="KSOProductBuildVer">
    <vt:lpwstr>2052-12.1.0.21911</vt:lpwstr>
  </property>
</Properties>
</file>